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lchallenor\Downloads\"/>
    </mc:Choice>
  </mc:AlternateContent>
  <xr:revisionPtr revIDLastSave="0" documentId="8_{E7DE5A5A-BE69-4D1B-BA4C-2240B82CFFEE}" xr6:coauthVersionLast="47" xr6:coauthVersionMax="47" xr10:uidLastSave="{00000000-0000-0000-0000-000000000000}"/>
  <bookViews>
    <workbookView xWindow="-120" yWindow="-120" windowWidth="20730" windowHeight="11160" xr2:uid="{00000000-000D-0000-FFFF-FFFF00000000}"/>
  </bookViews>
  <sheets>
    <sheet name="Mystery" sheetId="10" r:id="rId1"/>
    <sheet name="Key Words Menu" sheetId="11" r:id="rId2"/>
    <sheet name="Test 1" sheetId="15" r:id="rId3"/>
    <sheet name="Test 2" sheetId="9" r:id="rId4"/>
    <sheet name="Suspects Table" sheetId="17" r:id="rId5"/>
    <sheet name="Suspects Table (2)" sheetId="18" r:id="rId6"/>
    <sheet name="Practice" sheetId="4" r:id="rId7"/>
    <sheet name="Case 1" sheetId="3" r:id="rId8"/>
    <sheet name="Case 2" sheetId="5" r:id="rId9"/>
    <sheet name="Case 3" sheetId="6" r:id="rId10"/>
    <sheet name="Case 4" sheetId="7" r:id="rId11"/>
    <sheet name="Case 5" sheetId="8" r:id="rId12"/>
    <sheet name="Table" sheetId="12" r:id="rId13"/>
    <sheet name="Record" sheetId="13" r:id="rId14"/>
    <sheet name="Field" sheetId="14" r:id="rId15"/>
    <sheet name="Lists" sheetId="19" r:id="rId16"/>
  </sheets>
  <definedNames>
    <definedName name="_xlnm._FilterDatabase" localSheetId="4" hidden="1">'Suspects Table'!$E$5:$M$55</definedName>
    <definedName name="_xlnm._FilterDatabase" localSheetId="5" hidden="1">'Suspects Table (2)'!$E$5:$M$55</definedName>
    <definedName name="Keywords">Lists!$D$3:$D$7</definedName>
    <definedName name="T_F_list">Lists!$B$3:$B$4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5" l="1"/>
  <c r="E4" i="15" s="1"/>
  <c r="L5" i="15"/>
  <c r="L8" i="15" l="1"/>
  <c r="L7" i="15"/>
  <c r="E7" i="15" s="1"/>
  <c r="L6" i="15"/>
  <c r="E6" i="15" s="1"/>
  <c r="E5" i="15"/>
  <c r="L13" i="15"/>
  <c r="E13" i="15" s="1"/>
  <c r="L12" i="15"/>
  <c r="E12" i="15" s="1"/>
  <c r="L11" i="15"/>
  <c r="E11" i="15" s="1"/>
  <c r="L10" i="15"/>
  <c r="E10" i="15" s="1"/>
  <c r="L9" i="15"/>
  <c r="E9" i="15" s="1"/>
  <c r="E8" i="15" l="1"/>
  <c r="D16" i="15" s="1"/>
  <c r="C20" i="15" s="1"/>
  <c r="L13" i="9"/>
  <c r="E13" i="9" s="1"/>
  <c r="L12" i="9"/>
  <c r="E12" i="9" s="1"/>
  <c r="L11" i="9"/>
  <c r="E11" i="9" s="1"/>
  <c r="L10" i="9"/>
  <c r="E10" i="9" s="1"/>
  <c r="L9" i="9"/>
  <c r="E9" i="9" s="1"/>
  <c r="L8" i="9"/>
  <c r="E8" i="9" s="1"/>
  <c r="L7" i="9"/>
  <c r="E7" i="9" s="1"/>
  <c r="L6" i="9"/>
  <c r="E6" i="9" s="1"/>
  <c r="L5" i="9"/>
  <c r="E5" i="9" s="1"/>
  <c r="L4" i="9"/>
  <c r="E4" i="9" s="1"/>
  <c r="D16" i="9" l="1"/>
  <c r="C26" i="9" l="1"/>
  <c r="C19" i="9"/>
</calcChain>
</file>

<file path=xl/sharedStrings.xml><?xml version="1.0" encoding="utf-8"?>
<sst xmlns="http://schemas.openxmlformats.org/spreadsheetml/2006/main" count="894" uniqueCount="229">
  <si>
    <t>Name</t>
  </si>
  <si>
    <t>Surname</t>
  </si>
  <si>
    <t>Sex</t>
  </si>
  <si>
    <t>Age</t>
  </si>
  <si>
    <t>Height (m)</t>
  </si>
  <si>
    <t>Hair</t>
  </si>
  <si>
    <t>Passport</t>
  </si>
  <si>
    <t>Features</t>
  </si>
  <si>
    <t>Blood</t>
  </si>
  <si>
    <t>Brian</t>
  </si>
  <si>
    <t>Malone</t>
  </si>
  <si>
    <t>Male</t>
  </si>
  <si>
    <t>Black</t>
  </si>
  <si>
    <t>American</t>
  </si>
  <si>
    <t>Moustache</t>
  </si>
  <si>
    <t>A</t>
  </si>
  <si>
    <t>Emma</t>
  </si>
  <si>
    <t>Hunter</t>
  </si>
  <si>
    <t>Female</t>
  </si>
  <si>
    <t>Blonde</t>
  </si>
  <si>
    <t>None</t>
  </si>
  <si>
    <t>Glasses</t>
  </si>
  <si>
    <t>O</t>
  </si>
  <si>
    <t>Reggie</t>
  </si>
  <si>
    <t>Smith</t>
  </si>
  <si>
    <t>Bald</t>
  </si>
  <si>
    <t>Tattoo</t>
  </si>
  <si>
    <t>Pete</t>
  </si>
  <si>
    <t>Bradshaw</t>
  </si>
  <si>
    <t>Scar</t>
  </si>
  <si>
    <t>B</t>
  </si>
  <si>
    <t>Cynthia</t>
  </si>
  <si>
    <t>Brown</t>
  </si>
  <si>
    <t>Earring</t>
  </si>
  <si>
    <t>Max</t>
  </si>
  <si>
    <t>Schmidt</t>
  </si>
  <si>
    <t>Fair</t>
  </si>
  <si>
    <t>German</t>
  </si>
  <si>
    <t>Pat</t>
  </si>
  <si>
    <t>Wood</t>
  </si>
  <si>
    <t>Frank</t>
  </si>
  <si>
    <t>Lamb</t>
  </si>
  <si>
    <t>Beard</t>
  </si>
  <si>
    <t>Rosemary</t>
  </si>
  <si>
    <t>Fisher</t>
  </si>
  <si>
    <t>Smoker</t>
  </si>
  <si>
    <t>Patricia</t>
  </si>
  <si>
    <t>Flynn</t>
  </si>
  <si>
    <t>Limps</t>
  </si>
  <si>
    <t>Steffi</t>
  </si>
  <si>
    <t>Braun</t>
  </si>
  <si>
    <t>Susanne</t>
  </si>
  <si>
    <t>Le Bon</t>
  </si>
  <si>
    <t>French</t>
  </si>
  <si>
    <t>Eye patch</t>
  </si>
  <si>
    <t>Kevin</t>
  </si>
  <si>
    <t>Carter</t>
  </si>
  <si>
    <t>Boris</t>
  </si>
  <si>
    <t>Weiss</t>
  </si>
  <si>
    <t>Rose</t>
  </si>
  <si>
    <t>Wilson</t>
  </si>
  <si>
    <t>David</t>
  </si>
  <si>
    <t>Evans</t>
  </si>
  <si>
    <t>Deaf</t>
  </si>
  <si>
    <t>Basil</t>
  </si>
  <si>
    <t>Jose</t>
  </si>
  <si>
    <t>Sebastien</t>
  </si>
  <si>
    <t>Spanish</t>
  </si>
  <si>
    <t>William</t>
  </si>
  <si>
    <t>Hacker</t>
  </si>
  <si>
    <t>Sean</t>
  </si>
  <si>
    <t>Head</t>
  </si>
  <si>
    <t>Smart</t>
  </si>
  <si>
    <t>Rita</t>
  </si>
  <si>
    <t>Ferrari</t>
  </si>
  <si>
    <t>Matthew</t>
  </si>
  <si>
    <t>Morgan</t>
  </si>
  <si>
    <t>Martin</t>
  </si>
  <si>
    <t>Mitchell</t>
  </si>
  <si>
    <t>Mary</t>
  </si>
  <si>
    <t>Morris</t>
  </si>
  <si>
    <t>Stanley</t>
  </si>
  <si>
    <t>Toby</t>
  </si>
  <si>
    <t>Gunne</t>
  </si>
  <si>
    <t>Patrick</t>
  </si>
  <si>
    <t>Francis</t>
  </si>
  <si>
    <t>Marie</t>
  </si>
  <si>
    <t>Estelle</t>
  </si>
  <si>
    <t>John</t>
  </si>
  <si>
    <t>Harris</t>
  </si>
  <si>
    <t>Sam</t>
  </si>
  <si>
    <t>Alan</t>
  </si>
  <si>
    <t>DaSilva</t>
  </si>
  <si>
    <t>Ruth</t>
  </si>
  <si>
    <t>Perfume</t>
  </si>
  <si>
    <t>Andrew</t>
  </si>
  <si>
    <t>Campbell</t>
  </si>
  <si>
    <t>Pierre</t>
  </si>
  <si>
    <t>Blanc</t>
  </si>
  <si>
    <t>Lucy</t>
  </si>
  <si>
    <t>Sonnie</t>
  </si>
  <si>
    <t>Bakker</t>
  </si>
  <si>
    <t>Dutch</t>
  </si>
  <si>
    <t>Percy</t>
  </si>
  <si>
    <t>Blake</t>
  </si>
  <si>
    <t>Jim</t>
  </si>
  <si>
    <t>Wilton</t>
  </si>
  <si>
    <t>Simpson</t>
  </si>
  <si>
    <t>Harry</t>
  </si>
  <si>
    <t>Sloan</t>
  </si>
  <si>
    <t>Bryant</t>
  </si>
  <si>
    <t>Mike</t>
  </si>
  <si>
    <t>Grant</t>
  </si>
  <si>
    <t>Claude</t>
  </si>
  <si>
    <t>Hopper</t>
  </si>
  <si>
    <t>Dobson</t>
  </si>
  <si>
    <t>Walsh</t>
  </si>
  <si>
    <t>Wolfgang</t>
  </si>
  <si>
    <t>Rifter</t>
  </si>
  <si>
    <t>Steve</t>
  </si>
  <si>
    <t>The Stolen Statue</t>
  </si>
  <si>
    <t>Witness No. 1:</t>
  </si>
  <si>
    <t>Lord Duncan (Lord of the Manor), Age 61, Height 1.70m</t>
  </si>
  <si>
    <t>Witness No. 2:</t>
  </si>
  <si>
    <t>Lady Duncan (Her Ladyship), Age 59, Height 1.64m</t>
  </si>
  <si>
    <t>Sherlock Holmes:</t>
  </si>
  <si>
    <t>Lord Duncan, could you please describe the theft?</t>
  </si>
  <si>
    <t>Lord Duncan:</t>
  </si>
  <si>
    <t>We were returning from the Ball and as we entered the driveway the alarm bell rang out loudly. I jumped out of the Rolls and went to investigate. A figure just a little shorter than me ran past carrying a dufflebag.</t>
  </si>
  <si>
    <t>What happened next?</t>
  </si>
  <si>
    <t>Lady Duncan:</t>
  </si>
  <si>
    <t>As the person was running past me, I struck out with my umbrella. The person fell to the ground but scrambled up and escaped into the night.</t>
  </si>
  <si>
    <t>Lady Duncan, you must have injured the thief. Dr Watson, please test the blood sample that I found on these broken spectacles.</t>
  </si>
  <si>
    <t>Dr Watson:</t>
  </si>
  <si>
    <t>I've made a drawing of some footprints found outside the broken window. It looks as if our thief was wearing high heels. By the way, the blood sample belongs to Group O.</t>
  </si>
  <si>
    <t>Mr Jimmy Jones (Storeman), Age 47, Height 1.89m</t>
  </si>
  <si>
    <t>The suspected kidnapping of Mr Smith has been reported to the police by Mr Jones who witnessed the crime. Sherlock Holmes and Dr Watson have been asked by the police to investigate the attack.</t>
  </si>
  <si>
    <t>Tell me what you saw?</t>
  </si>
  <si>
    <t>Mr Jones:</t>
  </si>
  <si>
    <t>I was out walking my dog Jasper on our usual route along the tow path. As we turned around the bend I saw two men struggling with each other. Suddenly one of the men threw the other into the hedge. He ran off when Jasper started to bark.</t>
  </si>
  <si>
    <t>I ran up to the spot but there was no sign of anybody, so I immediately went to inform the police about the attack.</t>
  </si>
  <si>
    <t>Can you remember anything about the man's appearance?</t>
  </si>
  <si>
    <t>He was bald, had a beard, and seemed to be in his fifties.</t>
  </si>
  <si>
    <t>Suspects</t>
  </si>
  <si>
    <t>Culprit</t>
  </si>
  <si>
    <t>Write any Suspects names here:</t>
  </si>
  <si>
    <t>Write down why you think it was that person in the box below.</t>
  </si>
  <si>
    <t>Practice Case</t>
  </si>
  <si>
    <t>Cyril Shaw (Retired), Age 66, Hair Bald</t>
  </si>
  <si>
    <t>How was your car stolen, Mr Shaw?</t>
  </si>
  <si>
    <t>Mr Shaw:</t>
  </si>
  <si>
    <t>I was leaving my daughter's house in Luton at approximately 11.50pm, and just about to get into my car when a man asked me if I had any gum. When I reached to get it he hit me over the head with a stick. He grabbed my keys, started the engine and roared away in a great hurry. I noticed a tattoo on his left arm.</t>
  </si>
  <si>
    <t>Can you tell me anything else?</t>
  </si>
  <si>
    <t>He was quite old, I would say that he was about the same age as myself.</t>
  </si>
  <si>
    <t>Did you notice anything about his hair?</t>
  </si>
  <si>
    <t>It was very dark, probably black.</t>
  </si>
  <si>
    <t>Case 1: The Lagan Canal Mystery</t>
  </si>
  <si>
    <t>Case 2: Car Theft</t>
  </si>
  <si>
    <t>Mrs Walsh (Senior Citizen), Hair Black, Height 1.69m</t>
  </si>
  <si>
    <t>Can you please explain in your own words what actually happened?</t>
  </si>
  <si>
    <t>Mrs Walsh:</t>
  </si>
  <si>
    <t>I was returning from the Post Office after collecting my pension, when a man grabbed my purse. I tried in vain to stop him but he pushed me over and made off with my money.</t>
  </si>
  <si>
    <t>Can you describe the mugger?</t>
  </si>
  <si>
    <t>He was bald and spoke with a gruff voice He was larger than me, and, oh yes, there was a picture of a snake on his right arm.</t>
  </si>
  <si>
    <t>Can you make a guess as to how old he was?</t>
  </si>
  <si>
    <t>He was definitely older than me.</t>
  </si>
  <si>
    <t>Case 3: The Mugging of Mrs Walsh</t>
  </si>
  <si>
    <t>Write down the name of the person who you think commited the crime  in the box below:</t>
  </si>
  <si>
    <t>Dale Connolly (Radio Operator), Age 44</t>
  </si>
  <si>
    <t>Sherlock Holmes and Dr Watson have been asked by the Head of MI5 to help them with their investigation into the mysterious disappearance of secret agent 006, who had been trying to uncover the identify of a 'mole' working in the British Secret Service. Nothing had been heard from 006 since his disappearance two months ago, until last night at 11.30pm when an unexpected morse code message was received from him.</t>
  </si>
  <si>
    <t>Has the message been deciphered?</t>
  </si>
  <si>
    <t>Mr Connolly:</t>
  </si>
  <si>
    <t>When his message was decoded it was found to contain a second code. As yet, we have been unable to crack it. Here is the message.</t>
  </si>
  <si>
    <t>G YK ZCGLE FCJB NPGQMLCP ZWY GL FGQ '3M'Q. FC FYQ ZJYAI FYGP ZSR G QSQNCAR RFYR GR TYQ ZCCL BWCB. FC FYQ Y JMLE NMGLRCB LMQC YLB KMQR GKNMPRYLR MD YJJ FGQ PGEFR CWC GQ AMTCPCB ZW Y ZJYAI NYRAF. FCJN QMKCMLC GQ AMKG …</t>
  </si>
  <si>
    <t>I'm sure that the brilliant brain of Sherlock Holmes will soon unravel the message's hidden content.</t>
  </si>
  <si>
    <t>It appears to be an elementary code my dear Watson. I am confident that an arrest will soon be made and that agent 006 will once again be free.</t>
  </si>
  <si>
    <t>+2</t>
  </si>
  <si>
    <t>Case 4: The Missing Secret Agent</t>
  </si>
  <si>
    <t>Miss Dickson (Shop Assistant), Age 24, Height 1.64m</t>
  </si>
  <si>
    <t>Mr Reid (Assistant Manager), Age 59, Height 1.81m</t>
  </si>
  <si>
    <t>Could you please explain in detail the events leading up to the attempted murder of the manager Mr Tomkins.</t>
  </si>
  <si>
    <t>Miss Dickson:</t>
  </si>
  <si>
    <t>A middle-aged woman came into the shop just before lunchtime. She looked around for five minutes and I could see her making signs to someone outside the shop. I could tell that she had been smoking. She was blonde and just a little bit taller than I am. She passed a note to the manager who then brought out a tray containing twenty expensive rings. That was all I saw as I left for lunch.</t>
  </si>
  <si>
    <t>Tell me Mr Reid what happened next?</t>
  </si>
  <si>
    <t>Mr Reid:</t>
  </si>
  <si>
    <t>I was serving another customer when I heard Mr Tomkins yelling “stop thief”. Just then the woman drew out a revolver and shot at Mr Tomkins at close range. She ran out through the open door and escaped into the lunchtime crowds.</t>
  </si>
  <si>
    <t>Case 5: Attempted Murder at the Jewellers</t>
  </si>
  <si>
    <t>How many people have brown hair?</t>
  </si>
  <si>
    <t>Questions</t>
  </si>
  <si>
    <t>Answer</t>
  </si>
  <si>
    <t>How many Men are German?</t>
  </si>
  <si>
    <t>How many women are taller than 1 metre 80 cm?</t>
  </si>
  <si>
    <t>You have got</t>
  </si>
  <si>
    <t>out of</t>
  </si>
  <si>
    <t>right</t>
  </si>
  <si>
    <t>How many men aged between 20 and 30 have a Scar?</t>
  </si>
  <si>
    <t>How tall in meteres is the oldest bald man with a beard?</t>
  </si>
  <si>
    <t>Detective Test</t>
  </si>
  <si>
    <t>Can you solve the Crimes?</t>
  </si>
  <si>
    <t>And become the worlds greatest detective</t>
  </si>
  <si>
    <t>Suspects Database</t>
  </si>
  <si>
    <t>Key Words a Detective needs to know</t>
  </si>
  <si>
    <t>Table</t>
  </si>
  <si>
    <t>Record</t>
  </si>
  <si>
    <t>Field</t>
  </si>
  <si>
    <t>A row of a Table is called a…</t>
  </si>
  <si>
    <r>
      <t xml:space="preserve">
We use </t>
    </r>
    <r>
      <rPr>
        <b/>
        <sz val="11"/>
        <color theme="1"/>
        <rFont val="Calibri"/>
        <family val="2"/>
        <scheme val="minor"/>
      </rPr>
      <t>Filters</t>
    </r>
    <r>
      <rPr>
        <sz val="11"/>
        <color theme="1"/>
        <rFont val="Calibri"/>
        <family val="2"/>
        <scheme val="minor"/>
      </rPr>
      <t xml:space="preserve"> to select specific information from the </t>
    </r>
    <r>
      <rPr>
        <b/>
        <sz val="11"/>
        <color theme="1"/>
        <rFont val="Calibri"/>
        <family val="2"/>
        <scheme val="minor"/>
      </rPr>
      <t xml:space="preserve">Table </t>
    </r>
    <r>
      <rPr>
        <sz val="11"/>
        <color theme="1"/>
        <rFont val="Calibri"/>
        <family val="2"/>
        <scheme val="minor"/>
      </rPr>
      <t xml:space="preserve">.
Click on a triangle next to Sex and you will see you can tick a box next to either Male or Female or Select All. Try unticking the  boxes and only selecting ticking Male and see what happens. This is called </t>
    </r>
    <r>
      <rPr>
        <b/>
        <sz val="11"/>
        <color theme="1"/>
        <rFont val="Calibri"/>
        <family val="2"/>
        <scheme val="minor"/>
      </rPr>
      <t>Filtering</t>
    </r>
    <r>
      <rPr>
        <sz val="11"/>
        <color theme="1"/>
        <rFont val="Calibri"/>
        <family val="2"/>
        <scheme val="minor"/>
      </rPr>
      <t xml:space="preserve"> or </t>
    </r>
    <r>
      <rPr>
        <b/>
        <sz val="11"/>
        <color theme="1"/>
        <rFont val="Calibri"/>
        <family val="2"/>
        <scheme val="minor"/>
      </rPr>
      <t>Querying</t>
    </r>
    <r>
      <rPr>
        <sz val="11"/>
        <color theme="1"/>
        <rFont val="Calibri"/>
        <family val="2"/>
        <scheme val="minor"/>
      </rPr>
      <t xml:space="preserve"> our Table.
We can </t>
    </r>
    <r>
      <rPr>
        <b/>
        <sz val="11"/>
        <color theme="1"/>
        <rFont val="Calibri"/>
        <family val="2"/>
        <scheme val="minor"/>
      </rPr>
      <t>filter</t>
    </r>
    <r>
      <rPr>
        <sz val="11"/>
        <color theme="1"/>
        <rFont val="Calibri"/>
        <family val="2"/>
        <scheme val="minor"/>
      </rPr>
      <t xml:space="preserve"> or </t>
    </r>
    <r>
      <rPr>
        <b/>
        <sz val="11"/>
        <color theme="1"/>
        <rFont val="Calibri"/>
        <family val="2"/>
        <scheme val="minor"/>
      </rPr>
      <t>Query</t>
    </r>
    <r>
      <rPr>
        <sz val="11"/>
        <color theme="1"/>
        <rFont val="Calibri"/>
        <family val="2"/>
        <scheme val="minor"/>
      </rPr>
      <t xml:space="preserve"> on more than one </t>
    </r>
    <r>
      <rPr>
        <b/>
        <sz val="11"/>
        <color theme="1"/>
        <rFont val="Calibri"/>
        <family val="2"/>
        <scheme val="minor"/>
      </rPr>
      <t>field</t>
    </r>
    <r>
      <rPr>
        <sz val="11"/>
        <color theme="1"/>
        <rFont val="Calibri"/>
        <family val="2"/>
        <scheme val="minor"/>
      </rPr>
      <t xml:space="preserve"> at a time. See if you can tell me how many Female subjects have the surname Flynn?
</t>
    </r>
  </si>
  <si>
    <t>Using the suspects table on the previous page answer the following questions.</t>
  </si>
  <si>
    <t>What is the Name of the American most likely to have lung Cancer?</t>
  </si>
  <si>
    <t>How many people are either Blood group A OR B?</t>
  </si>
  <si>
    <t>Detective Test 2</t>
  </si>
  <si>
    <t>4c</t>
  </si>
  <si>
    <t>4b</t>
  </si>
  <si>
    <t>4a</t>
  </si>
  <si>
    <t>5c</t>
  </si>
  <si>
    <t>5b</t>
  </si>
  <si>
    <t>5a</t>
  </si>
  <si>
    <t>6c</t>
  </si>
  <si>
    <r>
      <t>What colour hair does the Spanish Man have?</t>
    </r>
    <r>
      <rPr>
        <b/>
        <sz val="14"/>
        <color theme="1"/>
        <rFont val="Calibri"/>
        <family val="2"/>
        <scheme val="minor"/>
      </rPr>
      <t xml:space="preserve">                              </t>
    </r>
  </si>
  <si>
    <t xml:space="preserve">How many women have a tatoo?                                                       </t>
  </si>
  <si>
    <t xml:space="preserve">What is the Surname of the deaf man with black hair?                </t>
  </si>
  <si>
    <r>
      <rPr>
        <b/>
        <sz val="14"/>
        <color theme="1"/>
        <rFont val="Calibri"/>
        <family val="2"/>
        <scheme val="minor"/>
      </rPr>
      <t>True or False</t>
    </r>
    <r>
      <rPr>
        <sz val="14"/>
        <color theme="1"/>
        <rFont val="Calibri"/>
        <family val="2"/>
        <scheme val="minor"/>
      </rPr>
      <t xml:space="preserve"> - a database can contain more than one table.</t>
    </r>
  </si>
  <si>
    <r>
      <rPr>
        <b/>
        <sz val="14"/>
        <color theme="1"/>
        <rFont val="Calibri"/>
        <family val="2"/>
        <scheme val="minor"/>
      </rPr>
      <t>True or False</t>
    </r>
    <r>
      <rPr>
        <sz val="14"/>
        <color theme="1"/>
        <rFont val="Calibri"/>
        <family val="2"/>
        <scheme val="minor"/>
      </rPr>
      <t xml:space="preserve"> - eye colour is an example of a field.</t>
    </r>
  </si>
  <si>
    <t>In a database this contains all the information about one person.</t>
  </si>
  <si>
    <t>In a database this contains a single piece of information about a person.</t>
  </si>
  <si>
    <t>True</t>
  </si>
  <si>
    <t>False</t>
  </si>
  <si>
    <t>Row</t>
  </si>
  <si>
    <t>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</si>
</sst>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1"/>
      <color rgb="FF000000"/>
      <name val="Arial"/>
      <family val="2"/>
    </font>
    <font>
      <b/>
      <sz val="11"/>
      <color rgb="FF000000"/>
      <name val="Arial"/>
      <family val="2"/>
    </font>
    <font>
      <sz val="10"/>
      <color rgb="FF000000"/>
      <name val="Arial"/>
      <family val="2"/>
    </font>
    <font>
      <b/>
      <sz val="10"/>
      <color rgb="FF000000"/>
      <name val="Arial"/>
      <family val="2"/>
    </font>
    <font>
      <i/>
      <sz val="10"/>
      <color rgb="FF000000"/>
      <name val="Arial"/>
      <family val="2"/>
    </font>
    <font>
      <b/>
      <sz val="14"/>
      <color theme="1"/>
      <name val="Calibri"/>
      <family val="2"/>
      <scheme val="minor"/>
    </font>
    <font>
      <b/>
      <sz val="16"/>
      <color rgb="FF000000"/>
      <name val="Arial"/>
      <family val="2"/>
    </font>
    <font>
      <b/>
      <sz val="11"/>
      <color theme="0"/>
      <name val="Calibri"/>
      <family val="2"/>
      <scheme val="minor"/>
    </font>
    <font>
      <sz val="11"/>
      <color theme="0"/>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1"/>
      <name val="Calibri"/>
      <family val="2"/>
      <scheme val="minor"/>
    </font>
    <font>
      <sz val="12"/>
      <color theme="0"/>
      <name val="Calibri"/>
      <family val="2"/>
      <scheme val="minor"/>
    </font>
    <font>
      <sz val="36"/>
      <color theme="1"/>
      <name val="Calibri"/>
      <family val="2"/>
      <scheme val="minor"/>
    </font>
    <font>
      <b/>
      <sz val="36"/>
      <color theme="1"/>
      <name val="Calibri"/>
      <family val="2"/>
      <scheme val="minor"/>
    </font>
    <font>
      <sz val="48"/>
      <name val="Calibri"/>
      <family val="2"/>
      <scheme val="minor"/>
    </font>
    <font>
      <b/>
      <sz val="12"/>
      <color theme="1"/>
      <name val="Calibri"/>
      <family val="2"/>
      <scheme val="minor"/>
    </font>
    <font>
      <u/>
      <sz val="11"/>
      <color theme="10"/>
      <name val="Calibri"/>
      <family val="2"/>
      <scheme val="minor"/>
    </font>
    <font>
      <u/>
      <sz val="20"/>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79998168889431442"/>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0" fontId="20" fillId="0" borderId="0" applyNumberFormat="0" applyFill="0" applyBorder="0" applyAlignment="0" applyProtection="0"/>
  </cellStyleXfs>
  <cellXfs count="119">
    <xf numFmtId="0" fontId="0" fillId="0" borderId="0" xfId="0"/>
    <xf numFmtId="0" fontId="0" fillId="2" borderId="0" xfId="0" applyFill="1"/>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0" fillId="2" borderId="3" xfId="0" applyFill="1" applyBorder="1"/>
    <xf numFmtId="0" fontId="0" fillId="2" borderId="4" xfId="0" applyFill="1" applyBorder="1"/>
    <xf numFmtId="0" fontId="0" fillId="2" borderId="5" xfId="0" applyFill="1" applyBorder="1"/>
    <xf numFmtId="0" fontId="5" fillId="2" borderId="5" xfId="0" applyFont="1" applyFill="1" applyBorder="1" applyAlignment="1">
      <alignment vertical="center" wrapText="1"/>
    </xf>
    <xf numFmtId="0" fontId="4" fillId="2" borderId="5" xfId="0" applyFont="1" applyFill="1" applyBorder="1" applyAlignment="1">
      <alignment vertical="center" wrapText="1"/>
    </xf>
    <xf numFmtId="0" fontId="0" fillId="2" borderId="5" xfId="0" applyFill="1" applyBorder="1" applyAlignment="1">
      <alignment vertical="center" wrapText="1"/>
    </xf>
    <xf numFmtId="0" fontId="6" fillId="2" borderId="5" xfId="0" applyFont="1" applyFill="1" applyBorder="1" applyAlignment="1">
      <alignment vertical="center" wrapText="1"/>
    </xf>
    <xf numFmtId="0" fontId="7" fillId="2" borderId="0" xfId="0" applyFont="1" applyFill="1" applyAlignment="1">
      <alignment vertical="center"/>
    </xf>
    <xf numFmtId="0" fontId="0" fillId="2" borderId="3" xfId="0" applyFill="1" applyBorder="1" applyAlignment="1">
      <alignment wrapText="1"/>
    </xf>
    <xf numFmtId="0" fontId="0" fillId="2" borderId="5" xfId="0" applyFill="1" applyBorder="1" applyAlignment="1">
      <alignment wrapText="1"/>
    </xf>
    <xf numFmtId="0" fontId="0" fillId="2" borderId="4" xfId="0" applyFill="1" applyBorder="1" applyAlignment="1">
      <alignment wrapText="1"/>
    </xf>
    <xf numFmtId="0" fontId="7" fillId="4" borderId="2" xfId="0" applyFont="1" applyFill="1" applyBorder="1" applyAlignment="1">
      <alignment horizontal="center" vertical="center" wrapText="1"/>
    </xf>
    <xf numFmtId="0" fontId="1" fillId="2" borderId="3" xfId="0" applyFont="1" applyFill="1" applyBorder="1" applyAlignment="1">
      <alignment wrapText="1"/>
    </xf>
    <xf numFmtId="0" fontId="1" fillId="2" borderId="5" xfId="0" applyFont="1" applyFill="1" applyBorder="1" applyAlignment="1">
      <alignment wrapText="1"/>
    </xf>
    <xf numFmtId="0" fontId="4" fillId="2" borderId="4" xfId="0" applyFont="1" applyFill="1" applyBorder="1" applyAlignment="1">
      <alignment vertical="center" wrapText="1"/>
    </xf>
    <xf numFmtId="0" fontId="5" fillId="0" borderId="5" xfId="0" applyFont="1" applyBorder="1" applyAlignment="1">
      <alignment vertical="center" wrapText="1"/>
    </xf>
    <xf numFmtId="0" fontId="4" fillId="0" borderId="5" xfId="0" applyFont="1" applyBorder="1" applyAlignment="1">
      <alignment vertical="center" wrapText="1"/>
    </xf>
    <xf numFmtId="0" fontId="0" fillId="0" borderId="5" xfId="0" applyBorder="1" applyAlignment="1">
      <alignment vertical="center" wrapText="1"/>
    </xf>
    <xf numFmtId="0" fontId="6" fillId="0" borderId="5" xfId="0" applyFont="1" applyBorder="1" applyAlignment="1">
      <alignment vertical="center" wrapText="1"/>
    </xf>
    <xf numFmtId="49" fontId="4" fillId="0" borderId="5" xfId="0" applyNumberFormat="1" applyFont="1" applyBorder="1" applyAlignment="1">
      <alignment vertical="center" wrapText="1"/>
    </xf>
    <xf numFmtId="49" fontId="5" fillId="0" borderId="5" xfId="0" applyNumberFormat="1" applyFont="1" applyBorder="1" applyAlignment="1">
      <alignment vertical="center" wrapText="1"/>
    </xf>
    <xf numFmtId="0" fontId="0" fillId="2" borderId="0" xfId="0" applyFill="1" applyAlignment="1">
      <alignment horizontal="center" vertical="center"/>
    </xf>
    <xf numFmtId="0" fontId="11" fillId="2" borderId="0" xfId="0" applyFont="1" applyFill="1"/>
    <xf numFmtId="0" fontId="11" fillId="2" borderId="0" xfId="0" applyFont="1" applyFill="1" applyAlignment="1">
      <alignment horizontal="center" vertical="center"/>
    </xf>
    <xf numFmtId="0" fontId="12" fillId="2" borderId="6" xfId="0" applyFont="1" applyFill="1" applyBorder="1"/>
    <xf numFmtId="0" fontId="13" fillId="2" borderId="6" xfId="0" applyFont="1" applyFill="1" applyBorder="1"/>
    <xf numFmtId="0" fontId="13" fillId="2" borderId="6" xfId="0" applyFont="1" applyFill="1" applyBorder="1" applyAlignment="1">
      <alignment horizontal="center" vertical="center"/>
    </xf>
    <xf numFmtId="0" fontId="11" fillId="2" borderId="6" xfId="0" applyFont="1" applyFill="1" applyBorder="1"/>
    <xf numFmtId="0" fontId="11" fillId="2" borderId="6" xfId="0" applyFont="1" applyFill="1" applyBorder="1" applyAlignment="1">
      <alignment horizontal="center" vertical="center"/>
    </xf>
    <xf numFmtId="0" fontId="14" fillId="2" borderId="0" xfId="0" applyFont="1" applyFill="1"/>
    <xf numFmtId="0" fontId="10" fillId="2" borderId="0" xfId="0" applyFont="1" applyFill="1"/>
    <xf numFmtId="0" fontId="15" fillId="2" borderId="0" xfId="0" applyFont="1" applyFill="1"/>
    <xf numFmtId="0" fontId="7" fillId="8" borderId="0" xfId="0" applyFont="1" applyFill="1"/>
    <xf numFmtId="0" fontId="7" fillId="8" borderId="0" xfId="0" applyFont="1" applyFill="1" applyAlignment="1">
      <alignment horizontal="right"/>
    </xf>
    <xf numFmtId="0" fontId="7" fillId="8" borderId="0" xfId="0" applyFont="1" applyFill="1" applyAlignment="1">
      <alignment horizontal="center" vertical="center"/>
    </xf>
    <xf numFmtId="0" fontId="7" fillId="8" borderId="0" xfId="0" applyFont="1" applyFill="1" applyAlignment="1">
      <alignment horizontal="center"/>
    </xf>
    <xf numFmtId="0" fontId="1" fillId="8" borderId="0" xfId="0" applyFont="1" applyFill="1"/>
    <xf numFmtId="0" fontId="9" fillId="8" borderId="0" xfId="0" applyFont="1" applyFill="1"/>
    <xf numFmtId="0" fontId="2" fillId="0" borderId="1" xfId="0" applyFont="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1" fillId="2" borderId="0" xfId="0" applyFont="1" applyFill="1"/>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6" fillId="2" borderId="0" xfId="0" applyFont="1" applyFill="1"/>
    <xf numFmtId="0" fontId="2" fillId="2" borderId="22"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9" borderId="13" xfId="0" applyFont="1" applyFill="1" applyBorder="1" applyAlignment="1">
      <alignment horizontal="left" vertical="center" wrapText="1"/>
    </xf>
    <xf numFmtId="0" fontId="2" fillId="9" borderId="20" xfId="0" applyFont="1" applyFill="1" applyBorder="1" applyAlignment="1">
      <alignment horizontal="center" vertical="center" wrapText="1"/>
    </xf>
    <xf numFmtId="0" fontId="2" fillId="9" borderId="21" xfId="0" applyFont="1" applyFill="1" applyBorder="1" applyAlignment="1">
      <alignment horizontal="left" vertical="center" wrapText="1"/>
    </xf>
    <xf numFmtId="0" fontId="0" fillId="2" borderId="0" xfId="0" applyFill="1" applyAlignment="1">
      <alignment vertical="top" wrapText="1"/>
    </xf>
    <xf numFmtId="0" fontId="0" fillId="2" borderId="0" xfId="0" applyFill="1" applyAlignment="1">
      <alignment horizontal="left" vertical="top" wrapText="1"/>
    </xf>
    <xf numFmtId="0" fontId="19" fillId="2" borderId="0" xfId="0" applyFont="1" applyFill="1"/>
    <xf numFmtId="49" fontId="11" fillId="2" borderId="6" xfId="0" applyNumberFormat="1"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0" fillId="3" borderId="6" xfId="0" applyFill="1" applyBorder="1" applyAlignment="1" applyProtection="1">
      <alignment wrapText="1"/>
      <protection locked="0"/>
    </xf>
    <xf numFmtId="0" fontId="0" fillId="3" borderId="7" xfId="0" applyFill="1" applyBorder="1" applyAlignment="1" applyProtection="1">
      <alignment wrapText="1"/>
      <protection locked="0"/>
    </xf>
    <xf numFmtId="0" fontId="0" fillId="3" borderId="8" xfId="0" applyFill="1" applyBorder="1" applyAlignment="1" applyProtection="1">
      <alignment wrapText="1"/>
      <protection locked="0"/>
    </xf>
    <xf numFmtId="0" fontId="0" fillId="3" borderId="9" xfId="0" applyFill="1" applyBorder="1" applyAlignment="1" applyProtection="1">
      <alignment wrapText="1"/>
      <protection locked="0"/>
    </xf>
    <xf numFmtId="0" fontId="11" fillId="2" borderId="6" xfId="0" applyFont="1" applyFill="1" applyBorder="1" applyProtection="1">
      <protection locked="0"/>
    </xf>
    <xf numFmtId="0" fontId="7" fillId="2" borderId="6" xfId="0" applyFont="1" applyFill="1" applyBorder="1"/>
    <xf numFmtId="0" fontId="7" fillId="3" borderId="0" xfId="0" applyFont="1" applyFill="1" applyAlignment="1">
      <alignment horizontal="center" vertical="center"/>
    </xf>
    <xf numFmtId="0" fontId="2" fillId="9" borderId="20" xfId="0" applyFont="1" applyFill="1" applyBorder="1" applyAlignment="1" applyProtection="1">
      <alignment horizontal="center" vertical="center" wrapText="1"/>
      <protection locked="0"/>
    </xf>
    <xf numFmtId="0" fontId="2" fillId="9" borderId="13" xfId="0" applyFont="1" applyFill="1" applyBorder="1" applyAlignment="1" applyProtection="1">
      <alignment horizontal="left" vertical="center" wrapText="1"/>
      <protection locked="0"/>
    </xf>
    <xf numFmtId="0" fontId="2" fillId="9" borderId="21" xfId="0" applyFont="1" applyFill="1" applyBorder="1" applyAlignment="1" applyProtection="1">
      <alignment horizontal="left" vertical="center" wrapText="1"/>
      <protection locked="0"/>
    </xf>
    <xf numFmtId="0" fontId="2" fillId="0" borderId="22"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left" vertical="center" wrapText="1"/>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49" fontId="0" fillId="0" borderId="0" xfId="0" applyNumberFormat="1"/>
    <xf numFmtId="0" fontId="18" fillId="2" borderId="0" xfId="0" applyFont="1" applyFill="1" applyAlignment="1">
      <alignment horizontal="center" vertical="center"/>
    </xf>
    <xf numFmtId="0" fontId="18" fillId="2" borderId="0" xfId="0" applyFont="1" applyFill="1" applyAlignment="1">
      <alignment horizontal="center"/>
    </xf>
    <xf numFmtId="0" fontId="16" fillId="3" borderId="10" xfId="0" applyFont="1" applyFill="1" applyBorder="1" applyAlignment="1">
      <alignment horizontal="center"/>
    </xf>
    <xf numFmtId="0" fontId="16" fillId="3" borderId="11" xfId="0" applyFont="1" applyFill="1" applyBorder="1" applyAlignment="1">
      <alignment horizontal="center"/>
    </xf>
    <xf numFmtId="0" fontId="16" fillId="3" borderId="12" xfId="0" applyFont="1"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17" fillId="2" borderId="0" xfId="0" applyFont="1" applyFill="1" applyAlignment="1">
      <alignment horizontal="center" vertical="center" wrapText="1"/>
    </xf>
    <xf numFmtId="0" fontId="16" fillId="0" borderId="0" xfId="0" applyFont="1" applyAlignment="1">
      <alignment horizontal="center" vertical="center" wrapText="1"/>
    </xf>
    <xf numFmtId="0" fontId="21" fillId="2" borderId="0" xfId="1" applyFont="1" applyFill="1" applyAlignment="1" applyProtection="1">
      <alignment horizontal="center"/>
      <protection locked="0"/>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0" fillId="7" borderId="3" xfId="0" applyFill="1" applyBorder="1" applyAlignment="1" applyProtection="1">
      <alignment horizontal="center" vertical="center" wrapText="1"/>
      <protection locked="0"/>
    </xf>
    <xf numFmtId="0" fontId="0" fillId="7" borderId="5" xfId="0" applyFill="1" applyBorder="1" applyAlignment="1" applyProtection="1">
      <alignment horizontal="center" vertical="center" wrapText="1"/>
      <protection locked="0"/>
    </xf>
    <xf numFmtId="0" fontId="0" fillId="7" borderId="4" xfId="0"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3" borderId="5"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cellXfs>
  <cellStyles count="2">
    <cellStyle name="Hyperlink" xfId="1" builtinId="8"/>
    <cellStyle name="Normal" xfId="0" builtinId="0"/>
  </cellStyles>
  <dxfs count="8">
    <dxf>
      <font>
        <color rgb="FF006100"/>
      </font>
      <fill>
        <patternFill>
          <bgColor rgb="FFC6EF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5.png"/><Relationship Id="rId5" Type="http://schemas.openxmlformats.org/officeDocument/2006/relationships/hyperlink" Target="#'Key Words Menu'!A1"/><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1" Type="http://schemas.openxmlformats.org/officeDocument/2006/relationships/hyperlink" Target="#'Suspects Table (2)'!A1"/></Relationships>
</file>

<file path=xl/drawings/_rels/drawing11.xml.rels><?xml version="1.0" encoding="UTF-8" standalone="yes"?>
<Relationships xmlns="http://schemas.openxmlformats.org/package/2006/relationships"><Relationship Id="rId1" Type="http://schemas.openxmlformats.org/officeDocument/2006/relationships/hyperlink" Target="#'Suspects Table (2)'!A1"/></Relationships>
</file>

<file path=xl/drawings/_rels/drawing12.xml.rels><?xml version="1.0" encoding="UTF-8" standalone="yes"?>
<Relationships xmlns="http://schemas.openxmlformats.org/package/2006/relationships"><Relationship Id="rId1" Type="http://schemas.openxmlformats.org/officeDocument/2006/relationships/hyperlink" Target="#'Suspects Table (2)'!A1"/></Relationships>
</file>

<file path=xl/drawings/_rels/drawing13.xml.rels><?xml version="1.0" encoding="UTF-8" standalone="yes"?>
<Relationships xmlns="http://schemas.openxmlformats.org/package/2006/relationships"><Relationship Id="rId3" Type="http://schemas.openxmlformats.org/officeDocument/2006/relationships/hyperlink" Target="#'Key Words Menu'!A1"/><Relationship Id="rId2" Type="http://schemas.openxmlformats.org/officeDocument/2006/relationships/image" Target="../media/image11.jpg"/><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2" Type="http://schemas.openxmlformats.org/officeDocument/2006/relationships/hyperlink" Target="#'Key Words Menu'!A1"/><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Key Words Menu'!A1"/></Relationships>
</file>

<file path=xl/drawings/_rels/drawing2.xml.rels><?xml version="1.0" encoding="UTF-8" standalone="yes"?>
<Relationships xmlns="http://schemas.openxmlformats.org/package/2006/relationships"><Relationship Id="rId3" Type="http://schemas.openxmlformats.org/officeDocument/2006/relationships/hyperlink" Target="#Field!A1"/><Relationship Id="rId2" Type="http://schemas.openxmlformats.org/officeDocument/2006/relationships/hyperlink" Target="#Record!A1"/><Relationship Id="rId1" Type="http://schemas.openxmlformats.org/officeDocument/2006/relationships/hyperlink" Target="#Table!A1"/><Relationship Id="rId5" Type="http://schemas.openxmlformats.org/officeDocument/2006/relationships/image" Target="../media/image6.jpg"/><Relationship Id="rId4" Type="http://schemas.openxmlformats.org/officeDocument/2006/relationships/hyperlink" Target="#'Test 1'!A1"/></Relationships>
</file>

<file path=xl/drawings/_rels/drawing3.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hyperlink" Target="#'Test 2'!A1"/></Relationships>
</file>

<file path=xl/drawings/_rels/drawing4.xml.rels><?xml version="1.0" encoding="UTF-8" standalone="yes"?>
<Relationships xmlns="http://schemas.openxmlformats.org/package/2006/relationships"><Relationship Id="rId2" Type="http://schemas.openxmlformats.org/officeDocument/2006/relationships/hyperlink" Target="#'Suspects Table'!A1"/><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3" Type="http://schemas.openxmlformats.org/officeDocument/2006/relationships/hyperlink" Target="#'Test 2'!A1"/><Relationship Id="rId2" Type="http://schemas.openxmlformats.org/officeDocument/2006/relationships/image" Target="../media/image8.tmp"/><Relationship Id="rId1" Type="http://schemas.openxmlformats.org/officeDocument/2006/relationships/image" Target="../media/image7.jpe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8" Type="http://schemas.openxmlformats.org/officeDocument/2006/relationships/hyperlink" Target="#'Case 5'!A1"/><Relationship Id="rId3" Type="http://schemas.openxmlformats.org/officeDocument/2006/relationships/hyperlink" Target="#Practice!A1"/><Relationship Id="rId7" Type="http://schemas.openxmlformats.org/officeDocument/2006/relationships/hyperlink" Target="#'Case 4'!A1"/><Relationship Id="rId2" Type="http://schemas.openxmlformats.org/officeDocument/2006/relationships/image" Target="../media/image8.tmp"/><Relationship Id="rId1" Type="http://schemas.openxmlformats.org/officeDocument/2006/relationships/image" Target="../media/image7.jpeg"/><Relationship Id="rId6" Type="http://schemas.openxmlformats.org/officeDocument/2006/relationships/hyperlink" Target="#'Case 3'!A1"/><Relationship Id="rId5" Type="http://schemas.openxmlformats.org/officeDocument/2006/relationships/hyperlink" Target="#'Case 2'!A1"/><Relationship Id="rId4" Type="http://schemas.openxmlformats.org/officeDocument/2006/relationships/hyperlink" Target="#'Case 1'!A1"/></Relationships>
</file>

<file path=xl/drawings/_rels/drawing7.xml.rels><?xml version="1.0" encoding="UTF-8" standalone="yes"?>
<Relationships xmlns="http://schemas.openxmlformats.org/package/2006/relationships"><Relationship Id="rId1" Type="http://schemas.openxmlformats.org/officeDocument/2006/relationships/hyperlink" Target="#'Suspects Table (2)'!A1"/></Relationships>
</file>

<file path=xl/drawings/_rels/drawing8.xml.rels><?xml version="1.0" encoding="UTF-8" standalone="yes"?>
<Relationships xmlns="http://schemas.openxmlformats.org/package/2006/relationships"><Relationship Id="rId1" Type="http://schemas.openxmlformats.org/officeDocument/2006/relationships/hyperlink" Target="#'Suspects Table (2)'!A1"/></Relationships>
</file>

<file path=xl/drawings/_rels/drawing9.xml.rels><?xml version="1.0" encoding="UTF-8" standalone="yes"?>
<Relationships xmlns="http://schemas.openxmlformats.org/package/2006/relationships"><Relationship Id="rId1" Type="http://schemas.openxmlformats.org/officeDocument/2006/relationships/hyperlink" Target="#'Suspects Table (2)'!A1"/></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8</xdr:row>
      <xdr:rowOff>161925</xdr:rowOff>
    </xdr:from>
    <xdr:to>
      <xdr:col>13</xdr:col>
      <xdr:colOff>536575</xdr:colOff>
      <xdr:row>28</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1375" y="1685925"/>
          <a:ext cx="5080000" cy="3810000"/>
        </a:xfrm>
        <a:prstGeom prst="rect">
          <a:avLst/>
        </a:prstGeom>
      </xdr:spPr>
    </xdr:pic>
    <xdr:clientData/>
  </xdr:twoCellAnchor>
  <xdr:twoCellAnchor editAs="oneCell">
    <xdr:from>
      <xdr:col>0</xdr:col>
      <xdr:colOff>371476</xdr:colOff>
      <xdr:row>15</xdr:row>
      <xdr:rowOff>114300</xdr:rowOff>
    </xdr:from>
    <xdr:to>
      <xdr:col>4</xdr:col>
      <xdr:colOff>483988</xdr:colOff>
      <xdr:row>22</xdr:row>
      <xdr:rowOff>28575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1476" y="2971800"/>
          <a:ext cx="2550912" cy="1247775"/>
        </a:xfrm>
        <a:prstGeom prst="rect">
          <a:avLst/>
        </a:prstGeom>
      </xdr:spPr>
    </xdr:pic>
    <xdr:clientData/>
  </xdr:twoCellAnchor>
  <xdr:twoCellAnchor editAs="oneCell">
    <xdr:from>
      <xdr:col>16</xdr:col>
      <xdr:colOff>152400</xdr:colOff>
      <xdr:row>22</xdr:row>
      <xdr:rowOff>85725</xdr:rowOff>
    </xdr:from>
    <xdr:to>
      <xdr:col>19</xdr:col>
      <xdr:colOff>160480</xdr:colOff>
      <xdr:row>31</xdr:row>
      <xdr:rowOff>85725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06000" y="4276725"/>
          <a:ext cx="1836880" cy="1714500"/>
        </a:xfrm>
        <a:prstGeom prst="rect">
          <a:avLst/>
        </a:prstGeom>
      </xdr:spPr>
    </xdr:pic>
    <xdr:clientData/>
  </xdr:twoCellAnchor>
  <xdr:twoCellAnchor editAs="oneCell">
    <xdr:from>
      <xdr:col>14</xdr:col>
      <xdr:colOff>590549</xdr:colOff>
      <xdr:row>14</xdr:row>
      <xdr:rowOff>76200</xdr:rowOff>
    </xdr:from>
    <xdr:to>
      <xdr:col>18</xdr:col>
      <xdr:colOff>85724</xdr:colOff>
      <xdr:row>24</xdr:row>
      <xdr:rowOff>61029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24949" y="2743200"/>
          <a:ext cx="1933575" cy="1889829"/>
        </a:xfrm>
        <a:prstGeom prst="rect">
          <a:avLst/>
        </a:prstGeom>
      </xdr:spPr>
    </xdr:pic>
    <xdr:clientData/>
  </xdr:twoCellAnchor>
  <xdr:twoCellAnchor editAs="oneCell">
    <xdr:from>
      <xdr:col>16</xdr:col>
      <xdr:colOff>133350</xdr:colOff>
      <xdr:row>0</xdr:row>
      <xdr:rowOff>180975</xdr:rowOff>
    </xdr:from>
    <xdr:to>
      <xdr:col>18</xdr:col>
      <xdr:colOff>485775</xdr:colOff>
      <xdr:row>9</xdr:row>
      <xdr:rowOff>38100</xdr:rowOff>
    </xdr:to>
    <xdr:pic>
      <xdr:nvPicPr>
        <xdr:cNvPr id="6" name="Picture 5" descr="C:\Users\ChallenorL\AppData\Local\Microsoft\Windows\Temporary Internet Files\Content.IE5\F1SJJDDH\MC900434910[1].png">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886950" y="180975"/>
          <a:ext cx="157162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4238625</xdr:colOff>
      <xdr:row>27</xdr:row>
      <xdr:rowOff>47625</xdr:rowOff>
    </xdr:from>
    <xdr:to>
      <xdr:col>1</xdr:col>
      <xdr:colOff>6924675</xdr:colOff>
      <xdr:row>32</xdr:row>
      <xdr:rowOff>47625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4572000" y="5686425"/>
          <a:ext cx="2686050" cy="9525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GB" sz="1100" b="1"/>
            <a:t>Click here to go back to suspects table</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3905250</xdr:colOff>
      <xdr:row>25</xdr:row>
      <xdr:rowOff>19050</xdr:rowOff>
    </xdr:from>
    <xdr:to>
      <xdr:col>2</xdr:col>
      <xdr:colOff>6591300</xdr:colOff>
      <xdr:row>30</xdr:row>
      <xdr:rowOff>9525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4324350" y="6105525"/>
          <a:ext cx="2686050" cy="9525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GB" sz="1100" b="1"/>
            <a:t>Click here to go back to suspects table</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2</xdr:col>
      <xdr:colOff>4076700</xdr:colOff>
      <xdr:row>26</xdr:row>
      <xdr:rowOff>76200</xdr:rowOff>
    </xdr:from>
    <xdr:to>
      <xdr:col>2</xdr:col>
      <xdr:colOff>6762750</xdr:colOff>
      <xdr:row>31</xdr:row>
      <xdr:rowOff>66675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4371975" y="5781675"/>
          <a:ext cx="2686050" cy="9525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GB" sz="1100" b="1"/>
            <a:t>Click here to go back to suspects table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561975</xdr:colOff>
      <xdr:row>4</xdr:row>
      <xdr:rowOff>9525</xdr:rowOff>
    </xdr:from>
    <xdr:to>
      <xdr:col>7</xdr:col>
      <xdr:colOff>323850</xdr:colOff>
      <xdr:row>7</xdr:row>
      <xdr:rowOff>95250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952500" y="990600"/>
          <a:ext cx="4029075" cy="657225"/>
        </a:xfrm>
        <a:prstGeom prst="rect">
          <a:avLst/>
        </a:prstGeom>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27432" tIns="27432" rIns="0" bIns="0" anchor="ctr" upright="1"/>
        <a:lstStyle/>
        <a:p>
          <a:pPr algn="ctr" rtl="0">
            <a:defRPr sz="1000"/>
          </a:pPr>
          <a:r>
            <a:rPr lang="en-GB" sz="1400" b="0" i="0" u="none" strike="noStrike" baseline="0">
              <a:solidFill>
                <a:srgbClr val="000000"/>
              </a:solidFill>
              <a:latin typeface="Calibri"/>
              <a:cs typeface="Calibri"/>
            </a:rPr>
            <a:t>The place where all the suspects information is held is called a </a:t>
          </a:r>
          <a:r>
            <a:rPr lang="en-GB" sz="1400" b="1" i="0" u="none" strike="noStrike" baseline="0">
              <a:solidFill>
                <a:srgbClr val="000000"/>
              </a:solidFill>
              <a:latin typeface="Calibri"/>
              <a:cs typeface="Calibri"/>
            </a:rPr>
            <a:t>TABLE</a:t>
          </a:r>
        </a:p>
      </xdr:txBody>
    </xdr:sp>
    <xdr:clientData/>
  </xdr:twoCellAnchor>
  <xdr:twoCellAnchor>
    <xdr:from>
      <xdr:col>8</xdr:col>
      <xdr:colOff>390525</xdr:colOff>
      <xdr:row>2</xdr:row>
      <xdr:rowOff>123825</xdr:rowOff>
    </xdr:from>
    <xdr:to>
      <xdr:col>14</xdr:col>
      <xdr:colOff>219075</xdr:colOff>
      <xdr:row>29</xdr:row>
      <xdr:rowOff>57150</xdr:rowOff>
    </xdr:to>
    <xdr:sp macro="" textlink="">
      <xdr:nvSpPr>
        <xdr:cNvPr id="3" name="Rounded Rectangle 2">
          <a:extLst>
            <a:ext uri="{FF2B5EF4-FFF2-40B4-BE49-F238E27FC236}">
              <a16:creationId xmlns:a16="http://schemas.microsoft.com/office/drawing/2014/main" id="{00000000-0008-0000-0C00-000003000000}"/>
            </a:ext>
          </a:extLst>
        </xdr:cNvPr>
        <xdr:cNvSpPr/>
      </xdr:nvSpPr>
      <xdr:spPr>
        <a:xfrm>
          <a:off x="5657850" y="723900"/>
          <a:ext cx="3486150" cy="5076825"/>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GB" sz="1100"/>
        </a:p>
      </xdr:txBody>
    </xdr:sp>
    <xdr:clientData/>
  </xdr:twoCellAnchor>
  <xdr:twoCellAnchor editAs="oneCell">
    <xdr:from>
      <xdr:col>9</xdr:col>
      <xdr:colOff>47625</xdr:colOff>
      <xdr:row>3</xdr:row>
      <xdr:rowOff>161925</xdr:rowOff>
    </xdr:from>
    <xdr:to>
      <xdr:col>13</xdr:col>
      <xdr:colOff>511276</xdr:colOff>
      <xdr:row>27</xdr:row>
      <xdr:rowOff>85725</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
        <a:srcRect l="29144" t="17190" r="32726" b="8973"/>
        <a:stretch/>
      </xdr:blipFill>
      <xdr:spPr>
        <a:xfrm>
          <a:off x="5924550" y="952500"/>
          <a:ext cx="2902051" cy="4495800"/>
        </a:xfrm>
        <a:prstGeom prst="rect">
          <a:avLst/>
        </a:prstGeom>
      </xdr:spPr>
    </xdr:pic>
    <xdr:clientData/>
  </xdr:twoCellAnchor>
  <xdr:twoCellAnchor>
    <xdr:from>
      <xdr:col>7</xdr:col>
      <xdr:colOff>361950</xdr:colOff>
      <xdr:row>5</xdr:row>
      <xdr:rowOff>133350</xdr:rowOff>
    </xdr:from>
    <xdr:to>
      <xdr:col>8</xdr:col>
      <xdr:colOff>390525</xdr:colOff>
      <xdr:row>5</xdr:row>
      <xdr:rowOff>133350</xdr:rowOff>
    </xdr:to>
    <xdr:cxnSp macro="">
      <xdr:nvCxnSpPr>
        <xdr:cNvPr id="5" name="Straight Arrow Connector 4">
          <a:extLst>
            <a:ext uri="{FF2B5EF4-FFF2-40B4-BE49-F238E27FC236}">
              <a16:creationId xmlns:a16="http://schemas.microsoft.com/office/drawing/2014/main" id="{00000000-0008-0000-0C00-000005000000}"/>
            </a:ext>
          </a:extLst>
        </xdr:cNvPr>
        <xdr:cNvCxnSpPr/>
      </xdr:nvCxnSpPr>
      <xdr:spPr>
        <a:xfrm>
          <a:off x="5019675" y="1304925"/>
          <a:ext cx="638175" cy="0"/>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editAs="oneCell">
    <xdr:from>
      <xdr:col>1</xdr:col>
      <xdr:colOff>57150</xdr:colOff>
      <xdr:row>11</xdr:row>
      <xdr:rowOff>47625</xdr:rowOff>
    </xdr:from>
    <xdr:to>
      <xdr:col>7</xdr:col>
      <xdr:colOff>210897</xdr:colOff>
      <xdr:row>25</xdr:row>
      <xdr:rowOff>11642</xdr:rowOff>
    </xdr:to>
    <xdr:pic>
      <xdr:nvPicPr>
        <xdr:cNvPr id="10" name="Picture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7275" y="2362200"/>
          <a:ext cx="3811347" cy="2631017"/>
        </a:xfrm>
        <a:prstGeom prst="rect">
          <a:avLst/>
        </a:prstGeom>
      </xdr:spPr>
    </xdr:pic>
    <xdr:clientData/>
  </xdr:twoCellAnchor>
  <xdr:twoCellAnchor>
    <xdr:from>
      <xdr:col>14</xdr:col>
      <xdr:colOff>571501</xdr:colOff>
      <xdr:row>3</xdr:row>
      <xdr:rowOff>152400</xdr:rowOff>
    </xdr:from>
    <xdr:to>
      <xdr:col>18</xdr:col>
      <xdr:colOff>457201</xdr:colOff>
      <xdr:row>15</xdr:row>
      <xdr:rowOff>142875</xdr:rowOff>
    </xdr:to>
    <xdr:sp macro="" textlink="">
      <xdr:nvSpPr>
        <xdr:cNvPr id="12" name="Text Box 1">
          <a:extLst>
            <a:ext uri="{FF2B5EF4-FFF2-40B4-BE49-F238E27FC236}">
              <a16:creationId xmlns:a16="http://schemas.microsoft.com/office/drawing/2014/main" id="{00000000-0008-0000-0C00-00000C000000}"/>
            </a:ext>
          </a:extLst>
        </xdr:cNvPr>
        <xdr:cNvSpPr txBox="1">
          <a:spLocks noChangeArrowheads="1"/>
        </xdr:cNvSpPr>
      </xdr:nvSpPr>
      <xdr:spPr bwMode="auto">
        <a:xfrm>
          <a:off x="9496426" y="942975"/>
          <a:ext cx="2324100" cy="2276475"/>
        </a:xfrm>
        <a:prstGeom prst="rect">
          <a:avLst/>
        </a:prstGeom>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27432" tIns="27432" rIns="0" bIns="0" anchor="t" upright="1"/>
        <a:lstStyle/>
        <a:p>
          <a:pPr algn="ctr" rtl="0">
            <a:defRPr sz="1000"/>
          </a:pPr>
          <a:r>
            <a:rPr lang="en-GB" sz="1400" b="1" i="0" u="none" strike="noStrike" baseline="0">
              <a:solidFill>
                <a:srgbClr val="000000"/>
              </a:solidFill>
              <a:latin typeface="Calibri"/>
              <a:cs typeface="Calibri"/>
            </a:rPr>
            <a:t>Table</a:t>
          </a:r>
        </a:p>
        <a:p>
          <a:pPr algn="l" rtl="0">
            <a:defRPr sz="1000"/>
          </a:pPr>
          <a:endParaRPr lang="en-GB" sz="1400" b="0" i="0" u="none" strike="noStrike" baseline="0">
            <a:solidFill>
              <a:srgbClr val="000000"/>
            </a:solidFill>
            <a:latin typeface="Calibri"/>
            <a:cs typeface="Calibri"/>
          </a:endParaRPr>
        </a:p>
        <a:p>
          <a:pPr algn="l" rtl="0">
            <a:defRPr sz="1000"/>
          </a:pPr>
          <a:r>
            <a:rPr lang="en-GB" sz="1400" b="0" i="0" u="none" strike="noStrike" baseline="0">
              <a:solidFill>
                <a:srgbClr val="000000"/>
              </a:solidFill>
              <a:latin typeface="Calibri"/>
              <a:cs typeface="Calibri"/>
            </a:rPr>
            <a:t>A Table is the place where we keep all of the information for a specific thing like a person or a car or a song. </a:t>
          </a:r>
        </a:p>
        <a:p>
          <a:pPr algn="l" rtl="0">
            <a:defRPr sz="1000"/>
          </a:pPr>
          <a:endParaRPr lang="en-GB" sz="1400" b="0" i="0" u="none" strike="noStrike" baseline="0">
            <a:solidFill>
              <a:srgbClr val="000000"/>
            </a:solidFill>
            <a:latin typeface="Calibri"/>
            <a:cs typeface="Calibri"/>
          </a:endParaRPr>
        </a:p>
        <a:p>
          <a:pPr algn="l" rtl="0">
            <a:defRPr sz="1000"/>
          </a:pPr>
          <a:r>
            <a:rPr lang="en-GB" sz="1400" b="0" i="0" u="none" strike="noStrike" baseline="0">
              <a:solidFill>
                <a:srgbClr val="000000"/>
              </a:solidFill>
              <a:latin typeface="Calibri"/>
              <a:cs typeface="Calibri"/>
            </a:rPr>
            <a:t>A database can contain lots of tables.</a:t>
          </a:r>
          <a:endParaRPr lang="en-GB" sz="1400" b="1" i="0" u="none" strike="noStrike" baseline="0">
            <a:solidFill>
              <a:srgbClr val="000000"/>
            </a:solidFill>
            <a:latin typeface="Calibri"/>
            <a:cs typeface="Calibri"/>
          </a:endParaRPr>
        </a:p>
      </xdr:txBody>
    </xdr:sp>
    <xdr:clientData/>
  </xdr:twoCellAnchor>
  <xdr:twoCellAnchor>
    <xdr:from>
      <xdr:col>14</xdr:col>
      <xdr:colOff>571500</xdr:colOff>
      <xdr:row>28</xdr:row>
      <xdr:rowOff>171450</xdr:rowOff>
    </xdr:from>
    <xdr:to>
      <xdr:col>18</xdr:col>
      <xdr:colOff>352425</xdr:colOff>
      <xdr:row>35</xdr:row>
      <xdr:rowOff>57150</xdr:rowOff>
    </xdr:to>
    <xdr:sp macro="" textlink="">
      <xdr:nvSpPr>
        <xdr:cNvPr id="14" name="Left Arrow 13">
          <a:hlinkClick xmlns:r="http://schemas.openxmlformats.org/officeDocument/2006/relationships" r:id="rId3"/>
          <a:extLst>
            <a:ext uri="{FF2B5EF4-FFF2-40B4-BE49-F238E27FC236}">
              <a16:creationId xmlns:a16="http://schemas.microsoft.com/office/drawing/2014/main" id="{00000000-0008-0000-0C00-00000E000000}"/>
            </a:ext>
          </a:extLst>
        </xdr:cNvPr>
        <xdr:cNvSpPr/>
      </xdr:nvSpPr>
      <xdr:spPr>
        <a:xfrm>
          <a:off x="9496425" y="5724525"/>
          <a:ext cx="2219325" cy="1219200"/>
        </a:xfrm>
        <a:prstGeom prst="left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n-GB" sz="1600"/>
            <a:t>Click here to go back to the menu.</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47625</xdr:colOff>
      <xdr:row>4</xdr:row>
      <xdr:rowOff>66676</xdr:rowOff>
    </xdr:from>
    <xdr:to>
      <xdr:col>17</xdr:col>
      <xdr:colOff>190500</xdr:colOff>
      <xdr:row>25</xdr:row>
      <xdr:rowOff>104776</xdr:rowOff>
    </xdr:to>
    <xdr:sp macro="" textlink="">
      <xdr:nvSpPr>
        <xdr:cNvPr id="3" name="Rounded Rectangle 2">
          <a:extLst>
            <a:ext uri="{FF2B5EF4-FFF2-40B4-BE49-F238E27FC236}">
              <a16:creationId xmlns:a16="http://schemas.microsoft.com/office/drawing/2014/main" id="{00000000-0008-0000-0D00-000003000000}"/>
            </a:ext>
          </a:extLst>
        </xdr:cNvPr>
        <xdr:cNvSpPr/>
      </xdr:nvSpPr>
      <xdr:spPr>
        <a:xfrm>
          <a:off x="2771775" y="1047751"/>
          <a:ext cx="7458075" cy="40386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GB" sz="1100"/>
        </a:p>
      </xdr:txBody>
    </xdr:sp>
    <xdr:clientData/>
  </xdr:twoCellAnchor>
  <xdr:twoCellAnchor>
    <xdr:from>
      <xdr:col>4</xdr:col>
      <xdr:colOff>323850</xdr:colOff>
      <xdr:row>14</xdr:row>
      <xdr:rowOff>95250</xdr:rowOff>
    </xdr:from>
    <xdr:to>
      <xdr:col>6</xdr:col>
      <xdr:colOff>0</xdr:colOff>
      <xdr:row>14</xdr:row>
      <xdr:rowOff>104775</xdr:rowOff>
    </xdr:to>
    <xdr:cxnSp macro="">
      <xdr:nvCxnSpPr>
        <xdr:cNvPr id="5" name="Straight Arrow Connector 4">
          <a:extLst>
            <a:ext uri="{FF2B5EF4-FFF2-40B4-BE49-F238E27FC236}">
              <a16:creationId xmlns:a16="http://schemas.microsoft.com/office/drawing/2014/main" id="{00000000-0008-0000-0D00-000005000000}"/>
            </a:ext>
          </a:extLst>
        </xdr:cNvPr>
        <xdr:cNvCxnSpPr/>
      </xdr:nvCxnSpPr>
      <xdr:spPr>
        <a:xfrm flipV="1">
          <a:off x="2438400" y="2981325"/>
          <a:ext cx="895350" cy="9525"/>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7</xdr:col>
      <xdr:colOff>133350</xdr:colOff>
      <xdr:row>26</xdr:row>
      <xdr:rowOff>161926</xdr:rowOff>
    </xdr:from>
    <xdr:to>
      <xdr:col>14</xdr:col>
      <xdr:colOff>209550</xdr:colOff>
      <xdr:row>36</xdr:row>
      <xdr:rowOff>95250</xdr:rowOff>
    </xdr:to>
    <xdr:sp macro="" textlink="">
      <xdr:nvSpPr>
        <xdr:cNvPr id="7" name="Text Box 1">
          <a:extLst>
            <a:ext uri="{FF2B5EF4-FFF2-40B4-BE49-F238E27FC236}">
              <a16:creationId xmlns:a16="http://schemas.microsoft.com/office/drawing/2014/main" id="{00000000-0008-0000-0D00-000007000000}"/>
            </a:ext>
          </a:extLst>
        </xdr:cNvPr>
        <xdr:cNvSpPr txBox="1">
          <a:spLocks noChangeArrowheads="1"/>
        </xdr:cNvSpPr>
      </xdr:nvSpPr>
      <xdr:spPr bwMode="auto">
        <a:xfrm>
          <a:off x="4076700" y="5334001"/>
          <a:ext cx="4343400" cy="1838324"/>
        </a:xfrm>
        <a:prstGeom prst="rect">
          <a:avLst/>
        </a:prstGeom>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27432" tIns="27432" rIns="0" bIns="0" anchor="t" upright="1"/>
        <a:lstStyle/>
        <a:p>
          <a:pPr algn="ctr" rtl="0">
            <a:defRPr sz="1000"/>
          </a:pPr>
          <a:r>
            <a:rPr lang="en-GB" sz="1400" b="1" i="0" u="none" strike="noStrike" baseline="0">
              <a:solidFill>
                <a:srgbClr val="000000"/>
              </a:solidFill>
              <a:latin typeface="Calibri"/>
              <a:cs typeface="Calibri"/>
            </a:rPr>
            <a:t>Record</a:t>
          </a:r>
        </a:p>
        <a:p>
          <a:pPr algn="l" rtl="0">
            <a:defRPr sz="1000"/>
          </a:pPr>
          <a:endParaRPr lang="en-GB" sz="1400" b="0" i="0" u="none" strike="noStrike" baseline="0">
            <a:solidFill>
              <a:srgbClr val="000000"/>
            </a:solidFill>
            <a:latin typeface="Calibri"/>
            <a:cs typeface="Calibri"/>
          </a:endParaRPr>
        </a:p>
        <a:p>
          <a:pPr algn="l" rtl="0">
            <a:defRPr sz="1000"/>
          </a:pPr>
          <a:r>
            <a:rPr lang="en-GB" sz="1400" b="0" i="0" u="none" strike="noStrike" baseline="0">
              <a:solidFill>
                <a:srgbClr val="000000"/>
              </a:solidFill>
              <a:latin typeface="Calibri"/>
              <a:cs typeface="Calibri"/>
            </a:rPr>
            <a:t>A Table contains rows and each row is a </a:t>
          </a:r>
          <a:r>
            <a:rPr lang="en-GB" sz="1400" b="1" i="0" u="none" strike="noStrike" baseline="0">
              <a:solidFill>
                <a:srgbClr val="000000"/>
              </a:solidFill>
              <a:latin typeface="Calibri"/>
              <a:cs typeface="Calibri"/>
            </a:rPr>
            <a:t>Record. </a:t>
          </a:r>
          <a:r>
            <a:rPr lang="en-GB" sz="1400" b="0" i="0" u="none" strike="noStrike" baseline="0">
              <a:solidFill>
                <a:srgbClr val="000000"/>
              </a:solidFill>
              <a:latin typeface="Calibri"/>
              <a:cs typeface="Calibri"/>
            </a:rPr>
            <a:t>Each one containing all of the information we need to know about a single subject of our table.</a:t>
          </a:r>
        </a:p>
        <a:p>
          <a:pPr algn="l" rtl="0">
            <a:defRPr sz="1000"/>
          </a:pPr>
          <a:endParaRPr lang="en-GB" sz="1400" b="0" i="0" u="none" strike="noStrike" baseline="0">
            <a:solidFill>
              <a:srgbClr val="000000"/>
            </a:solidFill>
            <a:latin typeface="Calibri"/>
            <a:cs typeface="Calibri"/>
          </a:endParaRPr>
        </a:p>
        <a:p>
          <a:pPr algn="l" rtl="0">
            <a:defRPr sz="1000"/>
          </a:pPr>
          <a:r>
            <a:rPr lang="en-GB" sz="1400" b="0" i="0" u="none" strike="noStrike" baseline="0">
              <a:solidFill>
                <a:srgbClr val="000000"/>
              </a:solidFill>
              <a:latin typeface="Calibri"/>
              <a:cs typeface="Calibri"/>
            </a:rPr>
            <a:t>A </a:t>
          </a:r>
          <a:r>
            <a:rPr lang="en-GB" sz="1400" b="1" i="0" u="none" strike="noStrike" baseline="0">
              <a:solidFill>
                <a:srgbClr val="000000"/>
              </a:solidFill>
              <a:latin typeface="Calibri"/>
              <a:cs typeface="Calibri"/>
            </a:rPr>
            <a:t>Table</a:t>
          </a:r>
          <a:r>
            <a:rPr lang="en-GB" sz="1400" b="0" i="0" u="none" strike="noStrike" baseline="0">
              <a:solidFill>
                <a:srgbClr val="000000"/>
              </a:solidFill>
              <a:latin typeface="Calibri"/>
              <a:cs typeface="Calibri"/>
            </a:rPr>
            <a:t> contains lots of </a:t>
          </a:r>
          <a:r>
            <a:rPr lang="en-GB" sz="1400" b="1" i="0" u="none" strike="noStrike" baseline="0">
              <a:solidFill>
                <a:srgbClr val="000000"/>
              </a:solidFill>
              <a:latin typeface="Calibri"/>
              <a:cs typeface="Calibri"/>
            </a:rPr>
            <a:t>Records</a:t>
          </a:r>
        </a:p>
      </xdr:txBody>
    </xdr:sp>
    <xdr:clientData/>
  </xdr:twoCellAnchor>
  <xdr:twoCellAnchor editAs="oneCell">
    <xdr:from>
      <xdr:col>6</xdr:col>
      <xdr:colOff>28575</xdr:colOff>
      <xdr:row>7</xdr:row>
      <xdr:rowOff>9526</xdr:rowOff>
    </xdr:from>
    <xdr:to>
      <xdr:col>16</xdr:col>
      <xdr:colOff>342901</xdr:colOff>
      <xdr:row>23</xdr:row>
      <xdr:rowOff>0</xdr:rowOff>
    </xdr:to>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rotWithShape="1">
        <a:blip xmlns:r="http://schemas.openxmlformats.org/officeDocument/2006/relationships" r:embed="rId1"/>
        <a:srcRect l="39692" t="18653" r="7724" b="50191"/>
        <a:stretch/>
      </xdr:blipFill>
      <xdr:spPr>
        <a:xfrm>
          <a:off x="3362325" y="1562101"/>
          <a:ext cx="6410326" cy="3038474"/>
        </a:xfrm>
        <a:prstGeom prst="rect">
          <a:avLst/>
        </a:prstGeom>
      </xdr:spPr>
    </xdr:pic>
    <xdr:clientData/>
  </xdr:twoCellAnchor>
  <xdr:twoCellAnchor>
    <xdr:from>
      <xdr:col>14</xdr:col>
      <xdr:colOff>571500</xdr:colOff>
      <xdr:row>28</xdr:row>
      <xdr:rowOff>171450</xdr:rowOff>
    </xdr:from>
    <xdr:to>
      <xdr:col>18</xdr:col>
      <xdr:colOff>352425</xdr:colOff>
      <xdr:row>35</xdr:row>
      <xdr:rowOff>57150</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0D00-000008000000}"/>
            </a:ext>
          </a:extLst>
        </xdr:cNvPr>
        <xdr:cNvSpPr/>
      </xdr:nvSpPr>
      <xdr:spPr>
        <a:xfrm>
          <a:off x="8782050" y="5724525"/>
          <a:ext cx="2219325" cy="1219200"/>
        </a:xfrm>
        <a:prstGeom prst="left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n-GB" sz="1600"/>
            <a:t>Click here to go back to the menu.</a:t>
          </a:r>
        </a:p>
      </xdr:txBody>
    </xdr:sp>
    <xdr:clientData/>
  </xdr:twoCellAnchor>
  <xdr:twoCellAnchor>
    <xdr:from>
      <xdr:col>0</xdr:col>
      <xdr:colOff>228600</xdr:colOff>
      <xdr:row>11</xdr:row>
      <xdr:rowOff>104775</xdr:rowOff>
    </xdr:from>
    <xdr:to>
      <xdr:col>4</xdr:col>
      <xdr:colOff>400050</xdr:colOff>
      <xdr:row>17</xdr:row>
      <xdr:rowOff>76200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228600" y="2419350"/>
          <a:ext cx="2286000" cy="1114425"/>
        </a:xfrm>
        <a:prstGeom prst="rect">
          <a:avLst/>
        </a:prstGeom>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27432" tIns="27432" rIns="0" bIns="0" anchor="ctr" upright="1"/>
        <a:lstStyle/>
        <a:p>
          <a:pPr algn="ctr" rtl="0">
            <a:defRPr sz="1000"/>
          </a:pPr>
          <a:r>
            <a:rPr lang="en-GB" sz="1400" b="0" i="0" u="none" strike="noStrike" baseline="0">
              <a:solidFill>
                <a:srgbClr val="000000"/>
              </a:solidFill>
              <a:latin typeface="Calibri"/>
              <a:cs typeface="Calibri"/>
            </a:rPr>
            <a:t>A </a:t>
          </a:r>
          <a:r>
            <a:rPr lang="en-GB" sz="1400" b="1" i="0" u="none" strike="noStrike" baseline="0">
              <a:solidFill>
                <a:srgbClr val="000000"/>
              </a:solidFill>
              <a:latin typeface="Calibri"/>
              <a:cs typeface="Calibri"/>
            </a:rPr>
            <a:t>RECORD</a:t>
          </a:r>
          <a:r>
            <a:rPr lang="en-GB" sz="1400" b="0" i="0" u="none" strike="noStrike" baseline="0">
              <a:solidFill>
                <a:srgbClr val="000000"/>
              </a:solidFill>
              <a:latin typeface="Calibri"/>
              <a:cs typeface="Calibri"/>
            </a:rPr>
            <a:t> contains all of the information about one of our suspects.</a:t>
          </a:r>
          <a:endParaRPr lang="en-GB" sz="1400" b="1" i="0" u="none" strike="noStrike" baseline="0">
            <a:solidFill>
              <a:srgbClr val="000000"/>
            </a:solidFill>
            <a:latin typeface="Calibri"/>
            <a:cs typeface="Calibr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47625</xdr:colOff>
      <xdr:row>4</xdr:row>
      <xdr:rowOff>66676</xdr:rowOff>
    </xdr:from>
    <xdr:to>
      <xdr:col>17</xdr:col>
      <xdr:colOff>190500</xdr:colOff>
      <xdr:row>25</xdr:row>
      <xdr:rowOff>104776</xdr:rowOff>
    </xdr:to>
    <xdr:sp macro="" textlink="">
      <xdr:nvSpPr>
        <xdr:cNvPr id="2" name="Rounded Rectangle 1">
          <a:extLst>
            <a:ext uri="{FF2B5EF4-FFF2-40B4-BE49-F238E27FC236}">
              <a16:creationId xmlns:a16="http://schemas.microsoft.com/office/drawing/2014/main" id="{00000000-0008-0000-0E00-000002000000}"/>
            </a:ext>
          </a:extLst>
        </xdr:cNvPr>
        <xdr:cNvSpPr/>
      </xdr:nvSpPr>
      <xdr:spPr>
        <a:xfrm>
          <a:off x="2771775" y="1047751"/>
          <a:ext cx="7458075" cy="40386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GB" sz="1100"/>
        </a:p>
      </xdr:txBody>
    </xdr:sp>
    <xdr:clientData/>
  </xdr:twoCellAnchor>
  <xdr:twoCellAnchor>
    <xdr:from>
      <xdr:col>6</xdr:col>
      <xdr:colOff>590550</xdr:colOff>
      <xdr:row>24</xdr:row>
      <xdr:rowOff>66675</xdr:rowOff>
    </xdr:from>
    <xdr:to>
      <xdr:col>7</xdr:col>
      <xdr:colOff>542926</xdr:colOff>
      <xdr:row>27</xdr:row>
      <xdr:rowOff>76201</xdr:rowOff>
    </xdr:to>
    <xdr:cxnSp macro="">
      <xdr:nvCxnSpPr>
        <xdr:cNvPr id="3" name="Straight Arrow Connector 2">
          <a:extLst>
            <a:ext uri="{FF2B5EF4-FFF2-40B4-BE49-F238E27FC236}">
              <a16:creationId xmlns:a16="http://schemas.microsoft.com/office/drawing/2014/main" id="{00000000-0008-0000-0E00-000003000000}"/>
            </a:ext>
          </a:extLst>
        </xdr:cNvPr>
        <xdr:cNvCxnSpPr/>
      </xdr:nvCxnSpPr>
      <xdr:spPr>
        <a:xfrm flipH="1" flipV="1">
          <a:off x="3924300" y="4857750"/>
          <a:ext cx="561976" cy="581026"/>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7</xdr:col>
      <xdr:colOff>285750</xdr:colOff>
      <xdr:row>27</xdr:row>
      <xdr:rowOff>28576</xdr:rowOff>
    </xdr:from>
    <xdr:to>
      <xdr:col>14</xdr:col>
      <xdr:colOff>361950</xdr:colOff>
      <xdr:row>36</xdr:row>
      <xdr:rowOff>133350</xdr:rowOff>
    </xdr:to>
    <xdr:sp macro="" textlink="">
      <xdr:nvSpPr>
        <xdr:cNvPr id="4" name="Text Box 1">
          <a:extLst>
            <a:ext uri="{FF2B5EF4-FFF2-40B4-BE49-F238E27FC236}">
              <a16:creationId xmlns:a16="http://schemas.microsoft.com/office/drawing/2014/main" id="{00000000-0008-0000-0E00-000004000000}"/>
            </a:ext>
          </a:extLst>
        </xdr:cNvPr>
        <xdr:cNvSpPr txBox="1">
          <a:spLocks noChangeArrowheads="1"/>
        </xdr:cNvSpPr>
      </xdr:nvSpPr>
      <xdr:spPr bwMode="auto">
        <a:xfrm>
          <a:off x="4229100" y="5391151"/>
          <a:ext cx="4343400" cy="1819274"/>
        </a:xfrm>
        <a:prstGeom prst="rect">
          <a:avLst/>
        </a:prstGeom>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27432" tIns="27432" rIns="0" bIns="0" anchor="t" upright="1"/>
        <a:lstStyle/>
        <a:p>
          <a:pPr algn="ctr" rtl="0">
            <a:defRPr sz="1000"/>
          </a:pPr>
          <a:r>
            <a:rPr lang="en-GB" sz="1400" b="1" i="0" u="none" strike="noStrike" baseline="0">
              <a:solidFill>
                <a:srgbClr val="000000"/>
              </a:solidFill>
              <a:latin typeface="Calibri"/>
              <a:cs typeface="Calibri"/>
            </a:rPr>
            <a:t>Field</a:t>
          </a:r>
        </a:p>
        <a:p>
          <a:pPr algn="l" rtl="0">
            <a:defRPr sz="1000"/>
          </a:pPr>
          <a:endParaRPr lang="en-GB" sz="1400" b="0" i="0" u="none" strike="noStrike" baseline="0">
            <a:solidFill>
              <a:srgbClr val="000000"/>
            </a:solidFill>
            <a:latin typeface="Calibri"/>
            <a:cs typeface="Calibri"/>
          </a:endParaRPr>
        </a:p>
        <a:p>
          <a:pPr algn="l" rtl="0">
            <a:defRPr sz="1000"/>
          </a:pPr>
          <a:r>
            <a:rPr lang="en-GB" sz="1400" b="0" i="0" u="none" strike="noStrike" baseline="0">
              <a:solidFill>
                <a:srgbClr val="000000"/>
              </a:solidFill>
              <a:latin typeface="Calibri"/>
              <a:cs typeface="Calibri"/>
            </a:rPr>
            <a:t>A Table contains columns and each </a:t>
          </a:r>
          <a:r>
            <a:rPr lang="en-GB" sz="1400" b="1" i="0" u="none" strike="noStrike" baseline="0">
              <a:solidFill>
                <a:srgbClr val="000000"/>
              </a:solidFill>
              <a:latin typeface="Calibri"/>
              <a:cs typeface="Calibri"/>
            </a:rPr>
            <a:t>Column</a:t>
          </a:r>
          <a:r>
            <a:rPr lang="en-GB" sz="1400" b="0" i="0" u="none" strike="noStrike" baseline="0">
              <a:solidFill>
                <a:srgbClr val="000000"/>
              </a:solidFill>
              <a:latin typeface="Calibri"/>
              <a:cs typeface="Calibri"/>
            </a:rPr>
            <a:t> is a </a:t>
          </a:r>
          <a:r>
            <a:rPr lang="en-GB" sz="1400" b="1" i="0" u="none" strike="noStrike" baseline="0">
              <a:solidFill>
                <a:srgbClr val="000000"/>
              </a:solidFill>
              <a:latin typeface="Calibri"/>
              <a:cs typeface="Calibri"/>
            </a:rPr>
            <a:t>Field.  Fields </a:t>
          </a:r>
          <a:r>
            <a:rPr lang="en-GB" sz="1400" b="0" i="0" u="none" strike="noStrike" baseline="0">
              <a:solidFill>
                <a:srgbClr val="000000"/>
              </a:solidFill>
              <a:latin typeface="Calibri"/>
              <a:cs typeface="Calibri"/>
            </a:rPr>
            <a:t>tell us specific information about a person or thing in our</a:t>
          </a:r>
          <a:r>
            <a:rPr lang="en-GB" sz="1400" b="1" i="0" u="none" strike="noStrike" baseline="0">
              <a:solidFill>
                <a:srgbClr val="000000"/>
              </a:solidFill>
              <a:latin typeface="Calibri"/>
              <a:cs typeface="Calibri"/>
            </a:rPr>
            <a:t> table</a:t>
          </a:r>
        </a:p>
        <a:p>
          <a:pPr algn="l" rtl="0">
            <a:defRPr sz="1000"/>
          </a:pPr>
          <a:endParaRPr lang="en-GB" sz="1400" b="1" i="0" u="none" strike="noStrike" baseline="0">
            <a:solidFill>
              <a:srgbClr val="000000"/>
            </a:solidFill>
            <a:latin typeface="Calibri"/>
            <a:cs typeface="Calibri"/>
          </a:endParaRPr>
        </a:p>
        <a:p>
          <a:pPr algn="l" rtl="0">
            <a:defRPr sz="1000"/>
          </a:pPr>
          <a:r>
            <a:rPr lang="en-GB" sz="1400" b="0" i="0" u="none" strike="noStrike" baseline="0">
              <a:solidFill>
                <a:srgbClr val="000000"/>
              </a:solidFill>
              <a:latin typeface="Calibri"/>
              <a:cs typeface="Calibri"/>
            </a:rPr>
            <a:t>A </a:t>
          </a:r>
          <a:r>
            <a:rPr lang="en-GB" sz="1400" b="1" i="0" u="none" strike="noStrike" baseline="0">
              <a:solidFill>
                <a:srgbClr val="000000"/>
              </a:solidFill>
              <a:latin typeface="Calibri"/>
              <a:cs typeface="Calibri"/>
            </a:rPr>
            <a:t>Record</a:t>
          </a:r>
          <a:r>
            <a:rPr lang="en-GB" sz="1400" b="0" i="0" u="none" strike="noStrike" baseline="0">
              <a:solidFill>
                <a:srgbClr val="000000"/>
              </a:solidFill>
              <a:latin typeface="Calibri"/>
              <a:cs typeface="Calibri"/>
            </a:rPr>
            <a:t> is made up of lots of </a:t>
          </a:r>
          <a:r>
            <a:rPr lang="en-GB" sz="1400" b="1" i="0" u="none" strike="noStrike" baseline="0">
              <a:solidFill>
                <a:srgbClr val="000000"/>
              </a:solidFill>
              <a:latin typeface="Calibri"/>
              <a:cs typeface="Calibri"/>
            </a:rPr>
            <a:t>Fields. </a:t>
          </a:r>
        </a:p>
      </xdr:txBody>
    </xdr:sp>
    <xdr:clientData/>
  </xdr:twoCellAnchor>
  <xdr:twoCellAnchor>
    <xdr:from>
      <xdr:col>14</xdr:col>
      <xdr:colOff>571500</xdr:colOff>
      <xdr:row>28</xdr:row>
      <xdr:rowOff>171450</xdr:rowOff>
    </xdr:from>
    <xdr:to>
      <xdr:col>18</xdr:col>
      <xdr:colOff>352425</xdr:colOff>
      <xdr:row>35</xdr:row>
      <xdr:rowOff>57150</xdr:rowOff>
    </xdr:to>
    <xdr:sp macro="" textlink="">
      <xdr:nvSpPr>
        <xdr:cNvPr id="6" name="Left Arrow 5">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a:off x="8782050" y="5724525"/>
          <a:ext cx="2219325" cy="1219200"/>
        </a:xfrm>
        <a:prstGeom prst="left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n-GB" sz="1600"/>
            <a:t>Click here to go back to the menu.</a:t>
          </a:r>
        </a:p>
      </xdr:txBody>
    </xdr:sp>
    <xdr:clientData/>
  </xdr:twoCellAnchor>
  <xdr:twoCellAnchor>
    <xdr:from>
      <xdr:col>0</xdr:col>
      <xdr:colOff>152400</xdr:colOff>
      <xdr:row>10</xdr:row>
      <xdr:rowOff>133350</xdr:rowOff>
    </xdr:from>
    <xdr:to>
      <xdr:col>4</xdr:col>
      <xdr:colOff>400050</xdr:colOff>
      <xdr:row>18</xdr:row>
      <xdr:rowOff>180975</xdr:rowOff>
    </xdr:to>
    <xdr:sp macro="" textlink="">
      <xdr:nvSpPr>
        <xdr:cNvPr id="7" name="Text Box 1">
          <a:extLst>
            <a:ext uri="{FF2B5EF4-FFF2-40B4-BE49-F238E27FC236}">
              <a16:creationId xmlns:a16="http://schemas.microsoft.com/office/drawing/2014/main" id="{00000000-0008-0000-0E00-000007000000}"/>
            </a:ext>
          </a:extLst>
        </xdr:cNvPr>
        <xdr:cNvSpPr txBox="1">
          <a:spLocks noChangeArrowheads="1"/>
        </xdr:cNvSpPr>
      </xdr:nvSpPr>
      <xdr:spPr bwMode="auto">
        <a:xfrm>
          <a:off x="152400" y="2257425"/>
          <a:ext cx="2362200" cy="1571625"/>
        </a:xfrm>
        <a:prstGeom prst="rect">
          <a:avLst/>
        </a:prstGeom>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27432" tIns="27432" rIns="0" bIns="0" anchor="ctr" upright="1"/>
        <a:lstStyle/>
        <a:p>
          <a:pPr algn="ctr" rtl="0">
            <a:defRPr sz="1000"/>
          </a:pPr>
          <a:r>
            <a:rPr lang="en-GB" sz="1400" b="0" i="0" u="none" strike="noStrike" baseline="0">
              <a:solidFill>
                <a:srgbClr val="000000"/>
              </a:solidFill>
              <a:latin typeface="Calibri"/>
              <a:cs typeface="Calibri"/>
            </a:rPr>
            <a:t>A </a:t>
          </a:r>
          <a:r>
            <a:rPr lang="en-GB" sz="1400" b="1" i="0" u="none" strike="noStrike" baseline="0">
              <a:solidFill>
                <a:srgbClr val="000000"/>
              </a:solidFill>
              <a:latin typeface="Calibri"/>
              <a:cs typeface="Calibri"/>
            </a:rPr>
            <a:t>Field</a:t>
          </a:r>
          <a:r>
            <a:rPr lang="en-GB" sz="1400" b="0" i="0" u="none" strike="noStrike" baseline="0">
              <a:solidFill>
                <a:srgbClr val="000000"/>
              </a:solidFill>
              <a:latin typeface="Calibri"/>
              <a:cs typeface="Calibri"/>
            </a:rPr>
            <a:t> contains a sigle piece of information about one of our suspects like Name, Age, Hair Colour etc..</a:t>
          </a:r>
          <a:endParaRPr lang="en-GB" sz="1400" b="1" i="0" u="none" strike="noStrike" baseline="0">
            <a:solidFill>
              <a:srgbClr val="000000"/>
            </a:solidFill>
            <a:latin typeface="Calibri"/>
            <a:cs typeface="Calibri"/>
          </a:endParaRPr>
        </a:p>
      </xdr:txBody>
    </xdr:sp>
    <xdr:clientData/>
  </xdr:twoCellAnchor>
  <xdr:twoCellAnchor editAs="oneCell">
    <xdr:from>
      <xdr:col>5</xdr:col>
      <xdr:colOff>409576</xdr:colOff>
      <xdr:row>4</xdr:row>
      <xdr:rowOff>171451</xdr:rowOff>
    </xdr:from>
    <xdr:to>
      <xdr:col>16</xdr:col>
      <xdr:colOff>200026</xdr:colOff>
      <xdr:row>23</xdr:row>
      <xdr:rowOff>171450</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rotWithShape="1">
        <a:blip xmlns:r="http://schemas.openxmlformats.org/officeDocument/2006/relationships" r:embed="rId2"/>
        <a:srcRect l="39536" t="18363" r="7176" b="44524"/>
        <a:stretch/>
      </xdr:blipFill>
      <xdr:spPr>
        <a:xfrm>
          <a:off x="3133726" y="1152526"/>
          <a:ext cx="6496050" cy="3619499"/>
        </a:xfrm>
        <a:prstGeom prst="rect">
          <a:avLst/>
        </a:prstGeom>
      </xdr:spPr>
    </xdr:pic>
    <xdr:clientData/>
  </xdr:twoCellAnchor>
  <xdr:twoCellAnchor>
    <xdr:from>
      <xdr:col>10</xdr:col>
      <xdr:colOff>0</xdr:colOff>
      <xdr:row>24</xdr:row>
      <xdr:rowOff>28575</xdr:rowOff>
    </xdr:from>
    <xdr:to>
      <xdr:col>10</xdr:col>
      <xdr:colOff>561976</xdr:colOff>
      <xdr:row>27</xdr:row>
      <xdr:rowOff>38101</xdr:rowOff>
    </xdr:to>
    <xdr:cxnSp macro="">
      <xdr:nvCxnSpPr>
        <xdr:cNvPr id="12" name="Straight Arrow Connector 11">
          <a:extLst>
            <a:ext uri="{FF2B5EF4-FFF2-40B4-BE49-F238E27FC236}">
              <a16:creationId xmlns:a16="http://schemas.microsoft.com/office/drawing/2014/main" id="{00000000-0008-0000-0E00-00000C000000}"/>
            </a:ext>
          </a:extLst>
        </xdr:cNvPr>
        <xdr:cNvCxnSpPr/>
      </xdr:nvCxnSpPr>
      <xdr:spPr>
        <a:xfrm flipH="1" flipV="1">
          <a:off x="5772150" y="4819650"/>
          <a:ext cx="561976" cy="581026"/>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11</xdr:col>
      <xdr:colOff>419100</xdr:colOff>
      <xdr:row>24</xdr:row>
      <xdr:rowOff>57150</xdr:rowOff>
    </xdr:from>
    <xdr:to>
      <xdr:col>12</xdr:col>
      <xdr:colOff>171450</xdr:colOff>
      <xdr:row>26</xdr:row>
      <xdr:rowOff>152400</xdr:rowOff>
    </xdr:to>
    <xdr:cxnSp macro="">
      <xdr:nvCxnSpPr>
        <xdr:cNvPr id="13" name="Straight Arrow Connector 12">
          <a:extLst>
            <a:ext uri="{FF2B5EF4-FFF2-40B4-BE49-F238E27FC236}">
              <a16:creationId xmlns:a16="http://schemas.microsoft.com/office/drawing/2014/main" id="{00000000-0008-0000-0E00-00000D000000}"/>
            </a:ext>
          </a:extLst>
        </xdr:cNvPr>
        <xdr:cNvCxnSpPr/>
      </xdr:nvCxnSpPr>
      <xdr:spPr>
        <a:xfrm flipV="1">
          <a:off x="6800850" y="4848225"/>
          <a:ext cx="361950" cy="476250"/>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171450</xdr:colOff>
      <xdr:row>7</xdr:row>
      <xdr:rowOff>0</xdr:rowOff>
    </xdr:from>
    <xdr:to>
      <xdr:col>12</xdr:col>
      <xdr:colOff>0</xdr:colOff>
      <xdr:row>35</xdr:row>
      <xdr:rowOff>66675</xdr:rowOff>
    </xdr:to>
    <xdr:sp macro="" textlink="">
      <xdr:nvSpPr>
        <xdr:cNvPr id="5" name="Rounded Rectangle 4">
          <a:extLst>
            <a:ext uri="{FF2B5EF4-FFF2-40B4-BE49-F238E27FC236}">
              <a16:creationId xmlns:a16="http://schemas.microsoft.com/office/drawing/2014/main" id="{00000000-0008-0000-0100-000005000000}"/>
            </a:ext>
          </a:extLst>
        </xdr:cNvPr>
        <xdr:cNvSpPr/>
      </xdr:nvSpPr>
      <xdr:spPr>
        <a:xfrm>
          <a:off x="3609975" y="1552575"/>
          <a:ext cx="3486150" cy="5400675"/>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GB" sz="1100"/>
        </a:p>
      </xdr:txBody>
    </xdr:sp>
    <xdr:clientData/>
  </xdr:twoCellAnchor>
  <xdr:twoCellAnchor>
    <xdr:from>
      <xdr:col>7</xdr:col>
      <xdr:colOff>190500</xdr:colOff>
      <xdr:row>9</xdr:row>
      <xdr:rowOff>161926</xdr:rowOff>
    </xdr:from>
    <xdr:to>
      <xdr:col>10</xdr:col>
      <xdr:colOff>600075</xdr:colOff>
      <xdr:row>11</xdr:row>
      <xdr:rowOff>123826</xdr:rowOff>
    </xdr:to>
    <xdr:sp macro="" textlink="">
      <xdr:nvSpPr>
        <xdr:cNvPr id="9" name="Text Box 1">
          <a:hlinkClick xmlns:r="http://schemas.openxmlformats.org/officeDocument/2006/relationships" r:id="rId1"/>
          <a:extLst>
            <a:ext uri="{FF2B5EF4-FFF2-40B4-BE49-F238E27FC236}">
              <a16:creationId xmlns:a16="http://schemas.microsoft.com/office/drawing/2014/main" id="{00000000-0008-0000-0100-000009000000}"/>
            </a:ext>
          </a:extLst>
        </xdr:cNvPr>
        <xdr:cNvSpPr txBox="1">
          <a:spLocks noChangeArrowheads="1"/>
        </xdr:cNvSpPr>
      </xdr:nvSpPr>
      <xdr:spPr bwMode="auto">
        <a:xfrm>
          <a:off x="4238625" y="2095501"/>
          <a:ext cx="2238375" cy="342900"/>
        </a:xfrm>
        <a:prstGeom prst="rect">
          <a:avLst/>
        </a:prstGeom>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27432" tIns="27432" rIns="0" bIns="0" anchor="ctr" upright="1"/>
        <a:lstStyle/>
        <a:p>
          <a:pPr algn="ctr" rtl="0">
            <a:defRPr sz="1000"/>
          </a:pPr>
          <a:r>
            <a:rPr lang="en-GB" sz="1400" b="1" i="0" u="none" strike="noStrike" baseline="0">
              <a:solidFill>
                <a:srgbClr val="000000"/>
              </a:solidFill>
              <a:latin typeface="Calibri"/>
              <a:cs typeface="Calibri"/>
            </a:rPr>
            <a:t>Table</a:t>
          </a:r>
        </a:p>
      </xdr:txBody>
    </xdr:sp>
    <xdr:clientData/>
  </xdr:twoCellAnchor>
  <xdr:twoCellAnchor>
    <xdr:from>
      <xdr:col>6</xdr:col>
      <xdr:colOff>542925</xdr:colOff>
      <xdr:row>3</xdr:row>
      <xdr:rowOff>0</xdr:rowOff>
    </xdr:from>
    <xdr:to>
      <xdr:col>11</xdr:col>
      <xdr:colOff>276225</xdr:colOff>
      <xdr:row>5</xdr:row>
      <xdr:rowOff>142875</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3981450" y="790575"/>
          <a:ext cx="2781300" cy="523875"/>
        </a:xfrm>
        <a:prstGeom prst="rect">
          <a:avLst/>
        </a:prstGeom>
        <a:ln>
          <a:headEnd/>
          <a:tailEnd/>
        </a:ln>
      </xdr:spPr>
      <xdr:style>
        <a:lnRef idx="0">
          <a:schemeClr val="accent2"/>
        </a:lnRef>
        <a:fillRef idx="3">
          <a:schemeClr val="accent2"/>
        </a:fillRef>
        <a:effectRef idx="3">
          <a:schemeClr val="accent2"/>
        </a:effectRef>
        <a:fontRef idx="minor">
          <a:schemeClr val="lt1"/>
        </a:fontRef>
      </xdr:style>
      <xdr:txBody>
        <a:bodyPr vertOverflow="clip" wrap="square" lIns="27432" tIns="27432" rIns="0" bIns="0" anchor="ctr" upright="1"/>
        <a:lstStyle/>
        <a:p>
          <a:pPr algn="ctr" rtl="0">
            <a:defRPr sz="1000"/>
          </a:pPr>
          <a:r>
            <a:rPr lang="en-GB" sz="2000" b="1" i="0" u="none" strike="noStrike" baseline="0">
              <a:solidFill>
                <a:srgbClr val="000000"/>
              </a:solidFill>
              <a:latin typeface="Calibri"/>
              <a:cs typeface="Calibri"/>
            </a:rPr>
            <a:t>Key Words</a:t>
          </a:r>
        </a:p>
      </xdr:txBody>
    </xdr:sp>
    <xdr:clientData/>
  </xdr:twoCellAnchor>
  <xdr:twoCellAnchor>
    <xdr:from>
      <xdr:col>7</xdr:col>
      <xdr:colOff>190500</xdr:colOff>
      <xdr:row>15</xdr:row>
      <xdr:rowOff>114300</xdr:rowOff>
    </xdr:from>
    <xdr:to>
      <xdr:col>10</xdr:col>
      <xdr:colOff>600075</xdr:colOff>
      <xdr:row>17</xdr:row>
      <xdr:rowOff>76200</xdr:rowOff>
    </xdr:to>
    <xdr:sp macro="" textlink="">
      <xdr:nvSpPr>
        <xdr:cNvPr id="11" name="Text Box 1">
          <a:hlinkClick xmlns:r="http://schemas.openxmlformats.org/officeDocument/2006/relationships" r:id="rId2"/>
          <a:extLst>
            <a:ext uri="{FF2B5EF4-FFF2-40B4-BE49-F238E27FC236}">
              <a16:creationId xmlns:a16="http://schemas.microsoft.com/office/drawing/2014/main" id="{00000000-0008-0000-0100-00000B000000}"/>
            </a:ext>
          </a:extLst>
        </xdr:cNvPr>
        <xdr:cNvSpPr txBox="1">
          <a:spLocks noChangeArrowheads="1"/>
        </xdr:cNvSpPr>
      </xdr:nvSpPr>
      <xdr:spPr bwMode="auto">
        <a:xfrm>
          <a:off x="4238625" y="3190875"/>
          <a:ext cx="2238375" cy="342900"/>
        </a:xfrm>
        <a:prstGeom prst="rect">
          <a:avLst/>
        </a:prstGeom>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27432" tIns="27432" rIns="0" bIns="0" anchor="ctr" upright="1"/>
        <a:lstStyle/>
        <a:p>
          <a:pPr algn="ctr" rtl="0">
            <a:defRPr sz="1000"/>
          </a:pPr>
          <a:r>
            <a:rPr lang="en-GB" sz="1400" b="1" i="0" u="none" strike="noStrike" baseline="0">
              <a:solidFill>
                <a:srgbClr val="000000"/>
              </a:solidFill>
              <a:latin typeface="Calibri"/>
              <a:cs typeface="Calibri"/>
            </a:rPr>
            <a:t>Record</a:t>
          </a:r>
        </a:p>
      </xdr:txBody>
    </xdr:sp>
    <xdr:clientData/>
  </xdr:twoCellAnchor>
  <xdr:twoCellAnchor>
    <xdr:from>
      <xdr:col>7</xdr:col>
      <xdr:colOff>180975</xdr:colOff>
      <xdr:row>21</xdr:row>
      <xdr:rowOff>95250</xdr:rowOff>
    </xdr:from>
    <xdr:to>
      <xdr:col>10</xdr:col>
      <xdr:colOff>590550</xdr:colOff>
      <xdr:row>23</xdr:row>
      <xdr:rowOff>57150</xdr:rowOff>
    </xdr:to>
    <xdr:sp macro="" textlink="">
      <xdr:nvSpPr>
        <xdr:cNvPr id="12" name="Text Box 1">
          <a:hlinkClick xmlns:r="http://schemas.openxmlformats.org/officeDocument/2006/relationships" r:id="rId3"/>
          <a:extLst>
            <a:ext uri="{FF2B5EF4-FFF2-40B4-BE49-F238E27FC236}">
              <a16:creationId xmlns:a16="http://schemas.microsoft.com/office/drawing/2014/main" id="{00000000-0008-0000-0100-00000C000000}"/>
            </a:ext>
          </a:extLst>
        </xdr:cNvPr>
        <xdr:cNvSpPr txBox="1">
          <a:spLocks noChangeArrowheads="1"/>
        </xdr:cNvSpPr>
      </xdr:nvSpPr>
      <xdr:spPr bwMode="auto">
        <a:xfrm>
          <a:off x="4229100" y="4314825"/>
          <a:ext cx="2238375" cy="342900"/>
        </a:xfrm>
        <a:prstGeom prst="rect">
          <a:avLst/>
        </a:prstGeom>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27432" tIns="27432" rIns="0" bIns="0" anchor="ctr" upright="1"/>
        <a:lstStyle/>
        <a:p>
          <a:pPr algn="ctr" rtl="0">
            <a:defRPr sz="1000"/>
          </a:pPr>
          <a:r>
            <a:rPr lang="en-GB" sz="1400" b="1" i="0" u="none" strike="noStrike" baseline="0">
              <a:solidFill>
                <a:srgbClr val="000000"/>
              </a:solidFill>
              <a:latin typeface="Calibri"/>
              <a:cs typeface="Calibri"/>
            </a:rPr>
            <a:t>Field</a:t>
          </a:r>
        </a:p>
      </xdr:txBody>
    </xdr:sp>
    <xdr:clientData/>
  </xdr:twoCellAnchor>
  <xdr:twoCellAnchor>
    <xdr:from>
      <xdr:col>1</xdr:col>
      <xdr:colOff>409575</xdr:colOff>
      <xdr:row>14</xdr:row>
      <xdr:rowOff>57150</xdr:rowOff>
    </xdr:from>
    <xdr:to>
      <xdr:col>5</xdr:col>
      <xdr:colOff>47625</xdr:colOff>
      <xdr:row>26</xdr:row>
      <xdr:rowOff>152400</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800100" y="2943225"/>
          <a:ext cx="2076450" cy="238125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600"/>
            <a:t>Click on the buttons to find out what these Key Words mean</a:t>
          </a:r>
        </a:p>
        <a:p>
          <a:pPr algn="ctr"/>
          <a:endParaRPr lang="en-GB" sz="1600"/>
        </a:p>
        <a:p>
          <a:pPr algn="ctr"/>
          <a:r>
            <a:rPr lang="en-GB" sz="1600"/>
            <a:t>When you have revised</a:t>
          </a:r>
          <a:r>
            <a:rPr lang="en-GB" sz="1600" baseline="0"/>
            <a:t> the Key Words click on the arrow</a:t>
          </a:r>
          <a:r>
            <a:rPr lang="en-GB" sz="1600"/>
            <a:t> </a:t>
          </a:r>
        </a:p>
      </xdr:txBody>
    </xdr:sp>
    <xdr:clientData/>
  </xdr:twoCellAnchor>
  <xdr:twoCellAnchor>
    <xdr:from>
      <xdr:col>5</xdr:col>
      <xdr:colOff>123825</xdr:colOff>
      <xdr:row>11</xdr:row>
      <xdr:rowOff>123825</xdr:rowOff>
    </xdr:from>
    <xdr:to>
      <xdr:col>7</xdr:col>
      <xdr:colOff>76200</xdr:colOff>
      <xdr:row>15</xdr:row>
      <xdr:rowOff>0</xdr:rowOff>
    </xdr:to>
    <xdr:cxnSp macro="">
      <xdr:nvCxnSpPr>
        <xdr:cNvPr id="15" name="Straight Arrow Connector 14">
          <a:extLst>
            <a:ext uri="{FF2B5EF4-FFF2-40B4-BE49-F238E27FC236}">
              <a16:creationId xmlns:a16="http://schemas.microsoft.com/office/drawing/2014/main" id="{00000000-0008-0000-0100-00000F000000}"/>
            </a:ext>
          </a:extLst>
        </xdr:cNvPr>
        <xdr:cNvCxnSpPr/>
      </xdr:nvCxnSpPr>
      <xdr:spPr>
        <a:xfrm flipV="1">
          <a:off x="2952750" y="2438400"/>
          <a:ext cx="1171575" cy="638175"/>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114300</xdr:colOff>
      <xdr:row>16</xdr:row>
      <xdr:rowOff>123825</xdr:rowOff>
    </xdr:from>
    <xdr:to>
      <xdr:col>7</xdr:col>
      <xdr:colOff>47625</xdr:colOff>
      <xdr:row>16</xdr:row>
      <xdr:rowOff>123825</xdr:rowOff>
    </xdr:to>
    <xdr:cxnSp macro="">
      <xdr:nvCxnSpPr>
        <xdr:cNvPr id="20" name="Straight Arrow Connector 19">
          <a:extLst>
            <a:ext uri="{FF2B5EF4-FFF2-40B4-BE49-F238E27FC236}">
              <a16:creationId xmlns:a16="http://schemas.microsoft.com/office/drawing/2014/main" id="{00000000-0008-0000-0100-000014000000}"/>
            </a:ext>
          </a:extLst>
        </xdr:cNvPr>
        <xdr:cNvCxnSpPr/>
      </xdr:nvCxnSpPr>
      <xdr:spPr>
        <a:xfrm>
          <a:off x="2943225" y="3390900"/>
          <a:ext cx="115252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123825</xdr:colOff>
      <xdr:row>17</xdr:row>
      <xdr:rowOff>171450</xdr:rowOff>
    </xdr:from>
    <xdr:to>
      <xdr:col>7</xdr:col>
      <xdr:colOff>57150</xdr:colOff>
      <xdr:row>21</xdr:row>
      <xdr:rowOff>95250</xdr:rowOff>
    </xdr:to>
    <xdr:cxnSp macro="">
      <xdr:nvCxnSpPr>
        <xdr:cNvPr id="22" name="Straight Arrow Connector 21">
          <a:extLst>
            <a:ext uri="{FF2B5EF4-FFF2-40B4-BE49-F238E27FC236}">
              <a16:creationId xmlns:a16="http://schemas.microsoft.com/office/drawing/2014/main" id="{00000000-0008-0000-0100-000016000000}"/>
            </a:ext>
          </a:extLst>
        </xdr:cNvPr>
        <xdr:cNvCxnSpPr/>
      </xdr:nvCxnSpPr>
      <xdr:spPr>
        <a:xfrm>
          <a:off x="2952750" y="3629025"/>
          <a:ext cx="1152525" cy="68580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7</xdr:col>
      <xdr:colOff>47625</xdr:colOff>
      <xdr:row>25</xdr:row>
      <xdr:rowOff>9524</xdr:rowOff>
    </xdr:from>
    <xdr:to>
      <xdr:col>11</xdr:col>
      <xdr:colOff>447675</xdr:colOff>
      <xdr:row>34</xdr:row>
      <xdr:rowOff>76200</xdr:rowOff>
    </xdr:to>
    <xdr:sp macro="" textlink="">
      <xdr:nvSpPr>
        <xdr:cNvPr id="24" name="Right Arrow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4095750" y="4991099"/>
          <a:ext cx="2838450" cy="1781176"/>
        </a:xfrm>
        <a:prstGeom prst="right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n-GB" sz="1600"/>
            <a:t>Click</a:t>
          </a:r>
          <a:r>
            <a:rPr lang="en-GB" sz="1600" baseline="0"/>
            <a:t> here when you are ready to take your detective test</a:t>
          </a:r>
          <a:endParaRPr lang="en-GB" sz="1600"/>
        </a:p>
      </xdr:txBody>
    </xdr:sp>
    <xdr:clientData/>
  </xdr:twoCellAnchor>
  <xdr:twoCellAnchor editAs="oneCell">
    <xdr:from>
      <xdr:col>13</xdr:col>
      <xdr:colOff>209550</xdr:colOff>
      <xdr:row>11</xdr:row>
      <xdr:rowOff>95250</xdr:rowOff>
    </xdr:from>
    <xdr:to>
      <xdr:col>18</xdr:col>
      <xdr:colOff>390525</xdr:colOff>
      <xdr:row>28</xdr:row>
      <xdr:rowOff>57150</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04" t="2841" r="1989" b="1705"/>
        <a:stretch/>
      </xdr:blipFill>
      <xdr:spPr>
        <a:xfrm>
          <a:off x="7915275" y="2409825"/>
          <a:ext cx="3228975" cy="3200400"/>
        </a:xfrm>
        <a:prstGeom prst="rect">
          <a:avLst/>
        </a:prstGeom>
      </xdr:spPr>
    </xdr:pic>
    <xdr:clientData/>
  </xdr:twoCellAnchor>
  <xdr:twoCellAnchor>
    <xdr:from>
      <xdr:col>4</xdr:col>
      <xdr:colOff>466725</xdr:colOff>
      <xdr:row>25</xdr:row>
      <xdr:rowOff>0</xdr:rowOff>
    </xdr:from>
    <xdr:to>
      <xdr:col>7</xdr:col>
      <xdr:colOff>142875</xdr:colOff>
      <xdr:row>29</xdr:row>
      <xdr:rowOff>66675</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a:off x="2686050" y="4981575"/>
          <a:ext cx="1504950" cy="828675"/>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361951</xdr:colOff>
      <xdr:row>3</xdr:row>
      <xdr:rowOff>91935</xdr:rowOff>
    </xdr:from>
    <xdr:to>
      <xdr:col>12</xdr:col>
      <xdr:colOff>238126</xdr:colOff>
      <xdr:row>14</xdr:row>
      <xdr:rowOff>123825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04" r="1989"/>
        <a:stretch/>
      </xdr:blipFill>
      <xdr:spPr>
        <a:xfrm>
          <a:off x="8991601" y="1139685"/>
          <a:ext cx="2667000" cy="26512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180975</xdr:colOff>
      <xdr:row>1</xdr:row>
      <xdr:rowOff>0</xdr:rowOff>
    </xdr:from>
    <xdr:to>
      <xdr:col>13</xdr:col>
      <xdr:colOff>171450</xdr:colOff>
      <xdr:row>14</xdr:row>
      <xdr:rowOff>228600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04" r="1989"/>
        <a:stretch/>
      </xdr:blipFill>
      <xdr:spPr>
        <a:xfrm>
          <a:off x="8305800" y="542925"/>
          <a:ext cx="3228975" cy="3352800"/>
        </a:xfrm>
        <a:prstGeom prst="rect">
          <a:avLst/>
        </a:prstGeom>
      </xdr:spPr>
    </xdr:pic>
    <xdr:clientData/>
  </xdr:twoCellAnchor>
  <xdr:twoCellAnchor editAs="absolute">
    <xdr:from>
      <xdr:col>8</xdr:col>
      <xdr:colOff>438149</xdr:colOff>
      <xdr:row>16</xdr:row>
      <xdr:rowOff>76200</xdr:rowOff>
    </xdr:from>
    <xdr:to>
      <xdr:col>13</xdr:col>
      <xdr:colOff>1466849</xdr:colOff>
      <xdr:row>20</xdr:row>
      <xdr:rowOff>76200</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flipH="1">
          <a:off x="8372474" y="4219575"/>
          <a:ext cx="3209925" cy="9525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GB" sz="1400" b="1">
              <a:solidFill>
                <a:srgbClr val="FF0000"/>
              </a:solidFill>
            </a:rPr>
            <a:t>Click here to use the Suspects table</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263525</xdr:colOff>
      <xdr:row>1</xdr:row>
      <xdr:rowOff>92075</xdr:rowOff>
    </xdr:from>
    <xdr:to>
      <xdr:col>1</xdr:col>
      <xdr:colOff>1882775</xdr:colOff>
      <xdr:row>9</xdr:row>
      <xdr:rowOff>76199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71450"/>
          <a:ext cx="2057400" cy="1619249"/>
        </a:xfrm>
        <a:prstGeom prst="rect">
          <a:avLst/>
        </a:prstGeom>
      </xdr:spPr>
    </xdr:pic>
    <xdr:clientData/>
  </xdr:twoCellAnchor>
  <xdr:twoCellAnchor editAs="absolute">
    <xdr:from>
      <xdr:col>0</xdr:col>
      <xdr:colOff>149225</xdr:colOff>
      <xdr:row>13</xdr:row>
      <xdr:rowOff>73025</xdr:rowOff>
    </xdr:from>
    <xdr:to>
      <xdr:col>2</xdr:col>
      <xdr:colOff>57150</xdr:colOff>
      <xdr:row>26</xdr:row>
      <xdr:rowOff>114300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42875" y="2543175"/>
          <a:ext cx="2324100" cy="25050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GB" sz="1200"/>
            <a:t>This</a:t>
          </a:r>
          <a:r>
            <a:rPr lang="en-GB" sz="1200" baseline="0"/>
            <a:t> is the </a:t>
          </a:r>
          <a:r>
            <a:rPr lang="en-GB" sz="1200" b="1" baseline="0"/>
            <a:t>Suspects Database </a:t>
          </a:r>
          <a:r>
            <a:rPr lang="en-GB" sz="1200" baseline="0"/>
            <a:t>you will be using this to solve all of your crimes make sure you  know how to filter the data and clear the filters.</a:t>
          </a:r>
          <a:endParaRPr lang="en-GB" sz="1200"/>
        </a:p>
      </xdr:txBody>
    </xdr:sp>
    <xdr:clientData/>
  </xdr:twoCellAnchor>
  <xdr:twoCellAnchor editAs="absolute">
    <xdr:from>
      <xdr:col>0</xdr:col>
      <xdr:colOff>206375</xdr:colOff>
      <xdr:row>20</xdr:row>
      <xdr:rowOff>76200</xdr:rowOff>
    </xdr:from>
    <xdr:to>
      <xdr:col>2</xdr:col>
      <xdr:colOff>14374</xdr:colOff>
      <xdr:row>22</xdr:row>
      <xdr:rowOff>133350</xdr:rowOff>
    </xdr:to>
    <xdr:pic>
      <xdr:nvPicPr>
        <xdr:cNvPr id="4" name="Picture 3" descr="Screen Clippi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0025" y="3886200"/>
          <a:ext cx="2214649" cy="438150"/>
        </a:xfrm>
        <a:prstGeom prst="rect">
          <a:avLst/>
        </a:prstGeom>
      </xdr:spPr>
    </xdr:pic>
    <xdr:clientData/>
  </xdr:twoCellAnchor>
  <xdr:twoCellAnchor editAs="absolute">
    <xdr:from>
      <xdr:col>1</xdr:col>
      <xdr:colOff>511175</xdr:colOff>
      <xdr:row>18</xdr:row>
      <xdr:rowOff>34925</xdr:rowOff>
    </xdr:from>
    <xdr:to>
      <xdr:col>1</xdr:col>
      <xdr:colOff>1463675</xdr:colOff>
      <xdr:row>21</xdr:row>
      <xdr:rowOff>92075</xdr:rowOff>
    </xdr:to>
    <xdr:cxnSp macro="">
      <xdr:nvCxnSpPr>
        <xdr:cNvPr id="6" name="Straight Arrow Connector 5">
          <a:extLst>
            <a:ext uri="{FF2B5EF4-FFF2-40B4-BE49-F238E27FC236}">
              <a16:creationId xmlns:a16="http://schemas.microsoft.com/office/drawing/2014/main" id="{00000000-0008-0000-0400-000006000000}"/>
            </a:ext>
          </a:extLst>
        </xdr:cNvPr>
        <xdr:cNvCxnSpPr/>
      </xdr:nvCxnSpPr>
      <xdr:spPr>
        <a:xfrm>
          <a:off x="942975" y="3457575"/>
          <a:ext cx="952500" cy="62865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editAs="absolute">
    <xdr:from>
      <xdr:col>13</xdr:col>
      <xdr:colOff>323850</xdr:colOff>
      <xdr:row>2</xdr:row>
      <xdr:rowOff>0</xdr:rowOff>
    </xdr:from>
    <xdr:to>
      <xdr:col>17</xdr:col>
      <xdr:colOff>209550</xdr:colOff>
      <xdr:row>10</xdr:row>
      <xdr:rowOff>95250</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9344025" y="200025"/>
          <a:ext cx="2324100" cy="1800225"/>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2000"/>
            <a:t>Click</a:t>
          </a:r>
          <a:r>
            <a:rPr lang="en-GB" sz="2000" baseline="0"/>
            <a:t> on the button below to go back to the questions on Test 2</a:t>
          </a:r>
          <a:endParaRPr lang="en-GB" sz="2000"/>
        </a:p>
      </xdr:txBody>
    </xdr:sp>
    <xdr:clientData/>
  </xdr:twoCellAnchor>
  <xdr:twoCellAnchor editAs="absolute">
    <xdr:from>
      <xdr:col>13</xdr:col>
      <xdr:colOff>590550</xdr:colOff>
      <xdr:row>11</xdr:row>
      <xdr:rowOff>73025</xdr:rowOff>
    </xdr:from>
    <xdr:to>
      <xdr:col>16</xdr:col>
      <xdr:colOff>511175</xdr:colOff>
      <xdr:row>20</xdr:row>
      <xdr:rowOff>95250</xdr:rowOff>
    </xdr:to>
    <xdr:pic>
      <xdr:nvPicPr>
        <xdr:cNvPr id="9" name="Picture 8" descr="C:\Users\Chris\AppData\Local\Microsoft\Windows\Temporary Internet Files\Content.IE5\EWCEDGDM\MC900432670[1].png">
          <a:hlinkClick xmlns:r="http://schemas.openxmlformats.org/officeDocument/2006/relationships" r:id="rId3"/>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10725" y="2162175"/>
          <a:ext cx="17430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263525</xdr:colOff>
      <xdr:row>1</xdr:row>
      <xdr:rowOff>92075</xdr:rowOff>
    </xdr:from>
    <xdr:to>
      <xdr:col>1</xdr:col>
      <xdr:colOff>1882775</xdr:colOff>
      <xdr:row>9</xdr:row>
      <xdr:rowOff>76199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71450"/>
          <a:ext cx="2057400" cy="1619249"/>
        </a:xfrm>
        <a:prstGeom prst="rect">
          <a:avLst/>
        </a:prstGeom>
      </xdr:spPr>
    </xdr:pic>
    <xdr:clientData/>
  </xdr:twoCellAnchor>
  <xdr:twoCellAnchor editAs="absolute">
    <xdr:from>
      <xdr:col>0</xdr:col>
      <xdr:colOff>149225</xdr:colOff>
      <xdr:row>13</xdr:row>
      <xdr:rowOff>73025</xdr:rowOff>
    </xdr:from>
    <xdr:to>
      <xdr:col>2</xdr:col>
      <xdr:colOff>57150</xdr:colOff>
      <xdr:row>26</xdr:row>
      <xdr:rowOff>117475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42875" y="2543175"/>
          <a:ext cx="2324100" cy="25050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GB" sz="1200"/>
            <a:t>This</a:t>
          </a:r>
          <a:r>
            <a:rPr lang="en-GB" sz="1200" baseline="0"/>
            <a:t> is the </a:t>
          </a:r>
          <a:r>
            <a:rPr lang="en-GB" sz="1200" b="1" baseline="0"/>
            <a:t>Suspects Database </a:t>
          </a:r>
          <a:r>
            <a:rPr lang="en-GB" sz="1200" baseline="0"/>
            <a:t>you will be using this to solve all of your crimes make sure you  know how to filter the data and clear the filters.</a:t>
          </a:r>
          <a:endParaRPr lang="en-GB" sz="1200"/>
        </a:p>
      </xdr:txBody>
    </xdr:sp>
    <xdr:clientData/>
  </xdr:twoCellAnchor>
  <xdr:twoCellAnchor editAs="absolute">
    <xdr:from>
      <xdr:col>0</xdr:col>
      <xdr:colOff>206375</xdr:colOff>
      <xdr:row>20</xdr:row>
      <xdr:rowOff>76200</xdr:rowOff>
    </xdr:from>
    <xdr:to>
      <xdr:col>2</xdr:col>
      <xdr:colOff>14374</xdr:colOff>
      <xdr:row>22</xdr:row>
      <xdr:rowOff>133350</xdr:rowOff>
    </xdr:to>
    <xdr:pic>
      <xdr:nvPicPr>
        <xdr:cNvPr id="4" name="Picture 3" descr="Screen Clippin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0025" y="3886200"/>
          <a:ext cx="2214649" cy="438150"/>
        </a:xfrm>
        <a:prstGeom prst="rect">
          <a:avLst/>
        </a:prstGeom>
      </xdr:spPr>
    </xdr:pic>
    <xdr:clientData/>
  </xdr:twoCellAnchor>
  <xdr:twoCellAnchor editAs="absolute">
    <xdr:from>
      <xdr:col>1</xdr:col>
      <xdr:colOff>511175</xdr:colOff>
      <xdr:row>18</xdr:row>
      <xdr:rowOff>34925</xdr:rowOff>
    </xdr:from>
    <xdr:to>
      <xdr:col>1</xdr:col>
      <xdr:colOff>1463675</xdr:colOff>
      <xdr:row>21</xdr:row>
      <xdr:rowOff>92075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a:off x="942975" y="3457575"/>
          <a:ext cx="952500" cy="62865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editAs="absolute">
    <xdr:from>
      <xdr:col>13</xdr:col>
      <xdr:colOff>323850</xdr:colOff>
      <xdr:row>2</xdr:row>
      <xdr:rowOff>0</xdr:rowOff>
    </xdr:from>
    <xdr:to>
      <xdr:col>17</xdr:col>
      <xdr:colOff>209550</xdr:colOff>
      <xdr:row>10</xdr:row>
      <xdr:rowOff>95250</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344025" y="200025"/>
          <a:ext cx="2324100" cy="1800225"/>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2000"/>
            <a:t>Click</a:t>
          </a:r>
          <a:r>
            <a:rPr lang="en-GB" sz="2000" baseline="0"/>
            <a:t> on the buttons below to go back to the correct case</a:t>
          </a:r>
          <a:endParaRPr lang="en-GB" sz="2000"/>
        </a:p>
      </xdr:txBody>
    </xdr:sp>
    <xdr:clientData/>
  </xdr:twoCellAnchor>
  <xdr:twoCellAnchor editAs="absolute">
    <xdr:from>
      <xdr:col>14</xdr:col>
      <xdr:colOff>73025</xdr:colOff>
      <xdr:row>12</xdr:row>
      <xdr:rowOff>53975</xdr:rowOff>
    </xdr:from>
    <xdr:to>
      <xdr:col>17</xdr:col>
      <xdr:colOff>34925</xdr:colOff>
      <xdr:row>14</xdr:row>
      <xdr:rowOff>111125</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500-000008000000}"/>
            </a:ext>
          </a:extLst>
        </xdr:cNvPr>
        <xdr:cNvSpPr/>
      </xdr:nvSpPr>
      <xdr:spPr>
        <a:xfrm>
          <a:off x="9696450" y="2333625"/>
          <a:ext cx="1790700" cy="43815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800"/>
            <a:t>Practice</a:t>
          </a:r>
        </a:p>
      </xdr:txBody>
    </xdr:sp>
    <xdr:clientData/>
  </xdr:twoCellAnchor>
  <xdr:twoCellAnchor editAs="absolute">
    <xdr:from>
      <xdr:col>14</xdr:col>
      <xdr:colOff>57150</xdr:colOff>
      <xdr:row>15</xdr:row>
      <xdr:rowOff>73025</xdr:rowOff>
    </xdr:from>
    <xdr:to>
      <xdr:col>17</xdr:col>
      <xdr:colOff>19050</xdr:colOff>
      <xdr:row>17</xdr:row>
      <xdr:rowOff>130175</xdr:rowOff>
    </xdr:to>
    <xdr:sp macro="" textlink="">
      <xdr:nvSpPr>
        <xdr:cNvPr id="9" name="Rounded Rectangle 8">
          <a:hlinkClick xmlns:r="http://schemas.openxmlformats.org/officeDocument/2006/relationships" r:id="rId4"/>
          <a:extLst>
            <a:ext uri="{FF2B5EF4-FFF2-40B4-BE49-F238E27FC236}">
              <a16:creationId xmlns:a16="http://schemas.microsoft.com/office/drawing/2014/main" id="{00000000-0008-0000-0500-000009000000}"/>
            </a:ext>
          </a:extLst>
        </xdr:cNvPr>
        <xdr:cNvSpPr/>
      </xdr:nvSpPr>
      <xdr:spPr>
        <a:xfrm>
          <a:off x="9686925" y="2924175"/>
          <a:ext cx="1790700" cy="43815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800"/>
            <a:t>Case 1</a:t>
          </a:r>
        </a:p>
      </xdr:txBody>
    </xdr:sp>
    <xdr:clientData/>
  </xdr:twoCellAnchor>
  <xdr:twoCellAnchor editAs="absolute">
    <xdr:from>
      <xdr:col>14</xdr:col>
      <xdr:colOff>57150</xdr:colOff>
      <xdr:row>18</xdr:row>
      <xdr:rowOff>92075</xdr:rowOff>
    </xdr:from>
    <xdr:to>
      <xdr:col>17</xdr:col>
      <xdr:colOff>19050</xdr:colOff>
      <xdr:row>20</xdr:row>
      <xdr:rowOff>149225</xdr:rowOff>
    </xdr:to>
    <xdr:sp macro="" textlink="">
      <xdr:nvSpPr>
        <xdr:cNvPr id="10" name="Rounded Rectangle 9">
          <a:hlinkClick xmlns:r="http://schemas.openxmlformats.org/officeDocument/2006/relationships" r:id="rId5"/>
          <a:extLst>
            <a:ext uri="{FF2B5EF4-FFF2-40B4-BE49-F238E27FC236}">
              <a16:creationId xmlns:a16="http://schemas.microsoft.com/office/drawing/2014/main" id="{00000000-0008-0000-0500-00000A000000}"/>
            </a:ext>
          </a:extLst>
        </xdr:cNvPr>
        <xdr:cNvSpPr/>
      </xdr:nvSpPr>
      <xdr:spPr>
        <a:xfrm>
          <a:off x="9686925" y="3514725"/>
          <a:ext cx="1790700" cy="43815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800"/>
            <a:t>Case 2</a:t>
          </a:r>
        </a:p>
      </xdr:txBody>
    </xdr:sp>
    <xdr:clientData/>
  </xdr:twoCellAnchor>
  <xdr:twoCellAnchor editAs="absolute">
    <xdr:from>
      <xdr:col>14</xdr:col>
      <xdr:colOff>57150</xdr:colOff>
      <xdr:row>21</xdr:row>
      <xdr:rowOff>111125</xdr:rowOff>
    </xdr:from>
    <xdr:to>
      <xdr:col>17</xdr:col>
      <xdr:colOff>19050</xdr:colOff>
      <xdr:row>23</xdr:row>
      <xdr:rowOff>168275</xdr:rowOff>
    </xdr:to>
    <xdr:sp macro="" textlink="">
      <xdr:nvSpPr>
        <xdr:cNvPr id="11" name="Rounded Rectangle 10">
          <a:hlinkClick xmlns:r="http://schemas.openxmlformats.org/officeDocument/2006/relationships" r:id="rId6"/>
          <a:extLst>
            <a:ext uri="{FF2B5EF4-FFF2-40B4-BE49-F238E27FC236}">
              <a16:creationId xmlns:a16="http://schemas.microsoft.com/office/drawing/2014/main" id="{00000000-0008-0000-0500-00000B000000}"/>
            </a:ext>
          </a:extLst>
        </xdr:cNvPr>
        <xdr:cNvSpPr/>
      </xdr:nvSpPr>
      <xdr:spPr>
        <a:xfrm>
          <a:off x="9686925" y="4105275"/>
          <a:ext cx="1790700" cy="43815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800"/>
            <a:t>Case 3</a:t>
          </a:r>
        </a:p>
      </xdr:txBody>
    </xdr:sp>
    <xdr:clientData/>
  </xdr:twoCellAnchor>
  <xdr:twoCellAnchor editAs="absolute">
    <xdr:from>
      <xdr:col>14</xdr:col>
      <xdr:colOff>53975</xdr:colOff>
      <xdr:row>24</xdr:row>
      <xdr:rowOff>168275</xdr:rowOff>
    </xdr:from>
    <xdr:to>
      <xdr:col>17</xdr:col>
      <xdr:colOff>15875</xdr:colOff>
      <xdr:row>27</xdr:row>
      <xdr:rowOff>41275</xdr:rowOff>
    </xdr:to>
    <xdr:sp macro="" textlink="">
      <xdr:nvSpPr>
        <xdr:cNvPr id="12" name="Rounded Rectangle 11">
          <a:hlinkClick xmlns:r="http://schemas.openxmlformats.org/officeDocument/2006/relationships" r:id="rId7"/>
          <a:extLst>
            <a:ext uri="{FF2B5EF4-FFF2-40B4-BE49-F238E27FC236}">
              <a16:creationId xmlns:a16="http://schemas.microsoft.com/office/drawing/2014/main" id="{00000000-0008-0000-0500-00000C000000}"/>
            </a:ext>
          </a:extLst>
        </xdr:cNvPr>
        <xdr:cNvSpPr/>
      </xdr:nvSpPr>
      <xdr:spPr>
        <a:xfrm>
          <a:off x="9677400" y="4733925"/>
          <a:ext cx="1790700" cy="43815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800"/>
            <a:t>Case 4</a:t>
          </a:r>
        </a:p>
      </xdr:txBody>
    </xdr:sp>
    <xdr:clientData/>
  </xdr:twoCellAnchor>
  <xdr:twoCellAnchor editAs="absolute">
    <xdr:from>
      <xdr:col>14</xdr:col>
      <xdr:colOff>53975</xdr:colOff>
      <xdr:row>28</xdr:row>
      <xdr:rowOff>22225</xdr:rowOff>
    </xdr:from>
    <xdr:to>
      <xdr:col>17</xdr:col>
      <xdr:colOff>15875</xdr:colOff>
      <xdr:row>30</xdr:row>
      <xdr:rowOff>79375</xdr:rowOff>
    </xdr:to>
    <xdr:sp macro="" textlink="">
      <xdr:nvSpPr>
        <xdr:cNvPr id="13" name="Rounded Rectangle 12">
          <a:hlinkClick xmlns:r="http://schemas.openxmlformats.org/officeDocument/2006/relationships" r:id="rId8"/>
          <a:extLst>
            <a:ext uri="{FF2B5EF4-FFF2-40B4-BE49-F238E27FC236}">
              <a16:creationId xmlns:a16="http://schemas.microsoft.com/office/drawing/2014/main" id="{00000000-0008-0000-0500-00000D000000}"/>
            </a:ext>
          </a:extLst>
        </xdr:cNvPr>
        <xdr:cNvSpPr/>
      </xdr:nvSpPr>
      <xdr:spPr>
        <a:xfrm>
          <a:off x="9677400" y="5334000"/>
          <a:ext cx="1790700" cy="43815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800"/>
            <a:t>Case 5</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2647950</xdr:colOff>
      <xdr:row>26</xdr:row>
      <xdr:rowOff>238125</xdr:rowOff>
    </xdr:from>
    <xdr:to>
      <xdr:col>1</xdr:col>
      <xdr:colOff>5334000</xdr:colOff>
      <xdr:row>31</xdr:row>
      <xdr:rowOff>95250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2971800" y="5629275"/>
          <a:ext cx="2686050" cy="9525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GB" sz="1100" b="1"/>
            <a:t>Click here to go back to suspects table</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3533775</xdr:colOff>
      <xdr:row>27</xdr:row>
      <xdr:rowOff>142875</xdr:rowOff>
    </xdr:from>
    <xdr:to>
      <xdr:col>1</xdr:col>
      <xdr:colOff>6219825</xdr:colOff>
      <xdr:row>32</xdr:row>
      <xdr:rowOff>142875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800475" y="6019800"/>
          <a:ext cx="2686050" cy="9525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GB" sz="1100" b="1"/>
            <a:t>Click here to go back to suspects table</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4248150</xdr:colOff>
      <xdr:row>27</xdr:row>
      <xdr:rowOff>38100</xdr:rowOff>
    </xdr:from>
    <xdr:to>
      <xdr:col>1</xdr:col>
      <xdr:colOff>6934200</xdr:colOff>
      <xdr:row>32</xdr:row>
      <xdr:rowOff>38100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486275" y="5838825"/>
          <a:ext cx="2686050" cy="9525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GB" sz="1100" b="1"/>
            <a:t>Click here to go back to suspects table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topLeftCell="A25" zoomScaleNormal="100" workbookViewId="0">
      <selection activeCell="S12" sqref="S12"/>
    </sheetView>
  </sheetViews>
  <sheetFormatPr defaultRowHeight="15" x14ac:dyDescent="0.25"/>
  <cols>
    <col min="1" max="16384" width="9.140625" style="33"/>
  </cols>
  <sheetData>
    <row r="1" spans="1:20" x14ac:dyDescent="0.25">
      <c r="A1" s="90" t="s">
        <v>198</v>
      </c>
      <c r="B1" s="90"/>
      <c r="C1" s="90"/>
      <c r="D1" s="90"/>
      <c r="E1" s="90"/>
      <c r="F1" s="90"/>
      <c r="G1" s="90"/>
      <c r="H1" s="90"/>
      <c r="I1" s="90"/>
      <c r="J1" s="90"/>
      <c r="K1" s="90"/>
      <c r="L1" s="90"/>
      <c r="M1" s="90"/>
      <c r="N1" s="90"/>
      <c r="O1" s="90"/>
      <c r="P1" s="90"/>
      <c r="Q1" s="90"/>
      <c r="R1" s="90"/>
      <c r="S1" s="90"/>
      <c r="T1" s="90"/>
    </row>
    <row r="2" spans="1:20" x14ac:dyDescent="0.25">
      <c r="A2" s="90"/>
      <c r="B2" s="90"/>
      <c r="C2" s="90"/>
      <c r="D2" s="90"/>
      <c r="E2" s="90"/>
      <c r="F2" s="90"/>
      <c r="G2" s="90"/>
      <c r="H2" s="90"/>
      <c r="I2" s="90"/>
      <c r="J2" s="90"/>
      <c r="K2" s="90"/>
      <c r="L2" s="90"/>
      <c r="M2" s="90"/>
      <c r="N2" s="90"/>
      <c r="O2" s="90"/>
      <c r="P2" s="90"/>
      <c r="Q2" s="90"/>
      <c r="R2" s="90"/>
      <c r="S2" s="90"/>
      <c r="T2" s="90"/>
    </row>
    <row r="3" spans="1:20" x14ac:dyDescent="0.25">
      <c r="A3" s="90"/>
      <c r="B3" s="90"/>
      <c r="C3" s="90"/>
      <c r="D3" s="90"/>
      <c r="E3" s="90"/>
      <c r="F3" s="90"/>
      <c r="G3" s="90"/>
      <c r="H3" s="90"/>
      <c r="I3" s="90"/>
      <c r="J3" s="90"/>
      <c r="K3" s="90"/>
      <c r="L3" s="90"/>
      <c r="M3" s="90"/>
      <c r="N3" s="90"/>
      <c r="O3" s="90"/>
      <c r="P3" s="90"/>
      <c r="Q3" s="90"/>
      <c r="R3" s="90"/>
      <c r="S3" s="90"/>
      <c r="T3" s="90"/>
    </row>
    <row r="4" spans="1:20" x14ac:dyDescent="0.25">
      <c r="A4" s="90"/>
      <c r="B4" s="90"/>
      <c r="C4" s="90"/>
      <c r="D4" s="90"/>
      <c r="E4" s="90"/>
      <c r="F4" s="90"/>
      <c r="G4" s="90"/>
      <c r="H4" s="90"/>
      <c r="I4" s="90"/>
      <c r="J4" s="90"/>
      <c r="K4" s="90"/>
      <c r="L4" s="90"/>
      <c r="M4" s="90"/>
      <c r="N4" s="90"/>
      <c r="O4" s="90"/>
      <c r="P4" s="90"/>
      <c r="Q4" s="90"/>
      <c r="R4" s="90"/>
      <c r="S4" s="90"/>
      <c r="T4" s="90"/>
    </row>
    <row r="5" spans="1:20" x14ac:dyDescent="0.25">
      <c r="A5" s="90"/>
      <c r="B5" s="90"/>
      <c r="C5" s="90"/>
      <c r="D5" s="90"/>
      <c r="E5" s="90"/>
      <c r="F5" s="90"/>
      <c r="G5" s="90"/>
      <c r="H5" s="90"/>
      <c r="I5" s="90"/>
      <c r="J5" s="90"/>
      <c r="K5" s="90"/>
      <c r="L5" s="90"/>
      <c r="M5" s="90"/>
      <c r="N5" s="90"/>
      <c r="O5" s="90"/>
      <c r="P5" s="90"/>
      <c r="Q5" s="90"/>
      <c r="R5" s="90"/>
      <c r="S5" s="90"/>
      <c r="T5" s="90"/>
    </row>
    <row r="6" spans="1:20" x14ac:dyDescent="0.25">
      <c r="A6" s="90"/>
      <c r="B6" s="90"/>
      <c r="C6" s="90"/>
      <c r="D6" s="90"/>
      <c r="E6" s="90"/>
      <c r="F6" s="90"/>
      <c r="G6" s="90"/>
      <c r="H6" s="90"/>
      <c r="I6" s="90"/>
      <c r="J6" s="90"/>
      <c r="K6" s="90"/>
      <c r="L6" s="90"/>
      <c r="M6" s="90"/>
      <c r="N6" s="90"/>
      <c r="O6" s="90"/>
      <c r="P6" s="90"/>
      <c r="Q6" s="90"/>
      <c r="R6" s="90"/>
      <c r="S6" s="90"/>
      <c r="T6" s="90"/>
    </row>
    <row r="7" spans="1:20" x14ac:dyDescent="0.25">
      <c r="A7" s="90"/>
      <c r="B7" s="90"/>
      <c r="C7" s="90"/>
      <c r="D7" s="90"/>
      <c r="E7" s="90"/>
      <c r="F7" s="90"/>
      <c r="G7" s="90"/>
      <c r="H7" s="90"/>
      <c r="I7" s="90"/>
      <c r="J7" s="90"/>
      <c r="K7" s="90"/>
      <c r="L7" s="90"/>
      <c r="M7" s="90"/>
      <c r="N7" s="90"/>
      <c r="O7" s="90"/>
      <c r="P7" s="90"/>
      <c r="Q7" s="90"/>
      <c r="R7" s="90"/>
      <c r="S7" s="90"/>
      <c r="T7" s="90"/>
    </row>
    <row r="8" spans="1:20" x14ac:dyDescent="0.25">
      <c r="A8" s="90"/>
      <c r="B8" s="90"/>
      <c r="C8" s="90"/>
      <c r="D8" s="90"/>
      <c r="E8" s="90"/>
      <c r="F8" s="90"/>
      <c r="G8" s="90"/>
      <c r="H8" s="90"/>
      <c r="I8" s="90"/>
      <c r="J8" s="90"/>
      <c r="K8" s="90"/>
      <c r="L8" s="90"/>
      <c r="M8" s="90"/>
      <c r="N8" s="90"/>
      <c r="O8" s="90"/>
      <c r="P8" s="90"/>
      <c r="Q8" s="90"/>
      <c r="R8" s="90"/>
      <c r="S8" s="90"/>
      <c r="T8" s="90"/>
    </row>
    <row r="9" spans="1:20" x14ac:dyDescent="0.25">
      <c r="A9" s="90"/>
      <c r="B9" s="90"/>
      <c r="C9" s="90"/>
      <c r="D9" s="90"/>
      <c r="E9" s="90"/>
      <c r="F9" s="90"/>
      <c r="G9" s="90"/>
      <c r="H9" s="90"/>
      <c r="I9" s="90"/>
      <c r="J9" s="90"/>
      <c r="K9" s="90"/>
      <c r="L9" s="90"/>
      <c r="M9" s="90"/>
      <c r="N9" s="90"/>
      <c r="O9" s="90"/>
      <c r="P9" s="90"/>
      <c r="Q9" s="90"/>
      <c r="R9" s="90"/>
      <c r="S9" s="90"/>
      <c r="T9" s="90"/>
    </row>
    <row r="30" spans="1:19" x14ac:dyDescent="0.25">
      <c r="A30" s="91" t="s">
        <v>199</v>
      </c>
      <c r="B30" s="91"/>
      <c r="C30" s="91"/>
      <c r="D30" s="91"/>
      <c r="E30" s="91"/>
      <c r="F30" s="91"/>
      <c r="G30" s="91"/>
      <c r="H30" s="91"/>
      <c r="I30" s="91"/>
      <c r="J30" s="91"/>
      <c r="K30" s="91"/>
      <c r="L30" s="91"/>
      <c r="M30" s="91"/>
      <c r="N30" s="91"/>
      <c r="O30" s="91"/>
      <c r="P30" s="91"/>
      <c r="Q30" s="91"/>
      <c r="R30" s="91"/>
      <c r="S30" s="91"/>
    </row>
    <row r="31" spans="1:19" x14ac:dyDescent="0.25">
      <c r="A31" s="91"/>
      <c r="B31" s="91"/>
      <c r="C31" s="91"/>
      <c r="D31" s="91"/>
      <c r="E31" s="91"/>
      <c r="F31" s="91"/>
      <c r="G31" s="91"/>
      <c r="H31" s="91"/>
      <c r="I31" s="91"/>
      <c r="J31" s="91"/>
      <c r="K31" s="91"/>
      <c r="L31" s="91"/>
      <c r="M31" s="91"/>
      <c r="N31" s="91"/>
      <c r="O31" s="91"/>
      <c r="P31" s="91"/>
      <c r="Q31" s="91"/>
      <c r="R31" s="91"/>
      <c r="S31" s="91"/>
    </row>
    <row r="32" spans="1:19" x14ac:dyDescent="0.25">
      <c r="A32" s="91"/>
      <c r="B32" s="91"/>
      <c r="C32" s="91"/>
      <c r="D32" s="91"/>
      <c r="E32" s="91"/>
      <c r="F32" s="91"/>
      <c r="G32" s="91"/>
      <c r="H32" s="91"/>
      <c r="I32" s="91"/>
      <c r="J32" s="91"/>
      <c r="K32" s="91"/>
      <c r="L32" s="91"/>
      <c r="M32" s="91"/>
      <c r="N32" s="91"/>
      <c r="O32" s="91"/>
      <c r="P32" s="91"/>
      <c r="Q32" s="91"/>
      <c r="R32" s="91"/>
      <c r="S32" s="91"/>
    </row>
    <row r="33" spans="1:19" x14ac:dyDescent="0.25">
      <c r="A33" s="91"/>
      <c r="B33" s="91"/>
      <c r="C33" s="91"/>
      <c r="D33" s="91"/>
      <c r="E33" s="91"/>
      <c r="F33" s="91"/>
      <c r="G33" s="91"/>
      <c r="H33" s="91"/>
      <c r="I33" s="91"/>
      <c r="J33" s="91"/>
      <c r="K33" s="91"/>
      <c r="L33" s="91"/>
      <c r="M33" s="91"/>
      <c r="N33" s="91"/>
      <c r="O33" s="91"/>
      <c r="P33" s="91"/>
      <c r="Q33" s="91"/>
      <c r="R33" s="91"/>
      <c r="S33" s="91"/>
    </row>
    <row r="34" spans="1:19" x14ac:dyDescent="0.25">
      <c r="A34" s="91"/>
      <c r="B34" s="91"/>
      <c r="C34" s="91"/>
      <c r="D34" s="91"/>
      <c r="E34" s="91"/>
      <c r="F34" s="91"/>
      <c r="G34" s="91"/>
      <c r="H34" s="91"/>
      <c r="I34" s="91"/>
      <c r="J34" s="91"/>
      <c r="K34" s="91"/>
      <c r="L34" s="91"/>
      <c r="M34" s="91"/>
      <c r="N34" s="91"/>
      <c r="O34" s="91"/>
      <c r="P34" s="91"/>
      <c r="Q34" s="91"/>
      <c r="R34" s="91"/>
      <c r="S34" s="91"/>
    </row>
    <row r="35" spans="1:19" x14ac:dyDescent="0.25">
      <c r="A35" s="91"/>
      <c r="B35" s="91"/>
      <c r="C35" s="91"/>
      <c r="D35" s="91"/>
      <c r="E35" s="91"/>
      <c r="F35" s="91"/>
      <c r="G35" s="91"/>
      <c r="H35" s="91"/>
      <c r="I35" s="91"/>
      <c r="J35" s="91"/>
      <c r="K35" s="91"/>
      <c r="L35" s="91"/>
      <c r="M35" s="91"/>
      <c r="N35" s="91"/>
      <c r="O35" s="91"/>
      <c r="P35" s="91"/>
      <c r="Q35" s="91"/>
      <c r="R35" s="91"/>
      <c r="S35" s="91"/>
    </row>
    <row r="36" spans="1:19" x14ac:dyDescent="0.25">
      <c r="A36" s="91"/>
      <c r="B36" s="91"/>
      <c r="C36" s="91"/>
      <c r="D36" s="91"/>
      <c r="E36" s="91"/>
      <c r="F36" s="91"/>
      <c r="G36" s="91"/>
      <c r="H36" s="91"/>
      <c r="I36" s="91"/>
      <c r="J36" s="91"/>
      <c r="K36" s="91"/>
      <c r="L36" s="91"/>
      <c r="M36" s="91"/>
      <c r="N36" s="91"/>
      <c r="O36" s="91"/>
      <c r="P36" s="91"/>
      <c r="Q36" s="91"/>
      <c r="R36" s="91"/>
      <c r="S36" s="91"/>
    </row>
    <row r="37" spans="1:19" x14ac:dyDescent="0.25">
      <c r="A37" s="91"/>
      <c r="B37" s="91"/>
      <c r="C37" s="91"/>
      <c r="D37" s="91"/>
      <c r="E37" s="91"/>
      <c r="F37" s="91"/>
      <c r="G37" s="91"/>
      <c r="H37" s="91"/>
      <c r="I37" s="91"/>
      <c r="J37" s="91"/>
      <c r="K37" s="91"/>
      <c r="L37" s="91"/>
      <c r="M37" s="91"/>
      <c r="N37" s="91"/>
      <c r="O37" s="91"/>
      <c r="P37" s="91"/>
      <c r="Q37" s="91"/>
      <c r="R37" s="91"/>
      <c r="S37" s="91"/>
    </row>
  </sheetData>
  <sheetProtection sheet="1" objects="1" scenarios="1" selectLockedCells="1"/>
  <mergeCells count="2">
    <mergeCell ref="A1:T9"/>
    <mergeCell ref="A30:S3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27"/>
  <sheetViews>
    <sheetView topLeftCell="A4" workbookViewId="0">
      <selection activeCell="D22" sqref="D22:D27"/>
    </sheetView>
  </sheetViews>
  <sheetFormatPr defaultRowHeight="15" x14ac:dyDescent="0.25"/>
  <cols>
    <col min="1" max="1" width="5" style="1" customWidth="1"/>
    <col min="2" max="2" width="111.140625" style="1" customWidth="1"/>
    <col min="3" max="3" width="9.140625" style="1"/>
    <col min="4" max="4" width="46.5703125" style="1" customWidth="1"/>
    <col min="5" max="16384" width="9.140625" style="1"/>
  </cols>
  <sheetData>
    <row r="1" spans="2:9" ht="15.75" thickBot="1" x14ac:dyDescent="0.3"/>
    <row r="2" spans="2:9" ht="15" customHeight="1" x14ac:dyDescent="0.25">
      <c r="B2" s="117" t="s">
        <v>166</v>
      </c>
      <c r="D2" s="106" t="s">
        <v>143</v>
      </c>
      <c r="E2" s="11"/>
      <c r="F2" s="11"/>
      <c r="G2" s="11"/>
      <c r="H2" s="11"/>
      <c r="I2" s="11"/>
    </row>
    <row r="3" spans="2:9" ht="19.5" thickBot="1" x14ac:dyDescent="0.3">
      <c r="B3" s="118"/>
      <c r="D3" s="107"/>
      <c r="E3" s="11"/>
      <c r="F3" s="11"/>
      <c r="G3" s="11"/>
      <c r="H3" s="11"/>
      <c r="I3" s="11"/>
    </row>
    <row r="4" spans="2:9" x14ac:dyDescent="0.25">
      <c r="B4" s="12"/>
      <c r="D4" s="16" t="s">
        <v>145</v>
      </c>
    </row>
    <row r="5" spans="2:9" x14ac:dyDescent="0.25">
      <c r="B5" s="19" t="s">
        <v>121</v>
      </c>
      <c r="D5" s="67"/>
    </row>
    <row r="6" spans="2:9" x14ac:dyDescent="0.25">
      <c r="B6" s="20" t="s">
        <v>158</v>
      </c>
      <c r="D6" s="67"/>
    </row>
    <row r="7" spans="2:9" x14ac:dyDescent="0.25">
      <c r="B7" s="21"/>
      <c r="D7" s="67"/>
    </row>
    <row r="8" spans="2:9" x14ac:dyDescent="0.25">
      <c r="B8" s="19" t="s">
        <v>125</v>
      </c>
      <c r="D8" s="67"/>
    </row>
    <row r="9" spans="2:9" x14ac:dyDescent="0.25">
      <c r="B9" s="20" t="s">
        <v>159</v>
      </c>
      <c r="D9" s="67"/>
    </row>
    <row r="10" spans="2:9" x14ac:dyDescent="0.25">
      <c r="B10" s="21"/>
      <c r="D10" s="67"/>
    </row>
    <row r="11" spans="2:9" x14ac:dyDescent="0.25">
      <c r="B11" s="19" t="s">
        <v>160</v>
      </c>
      <c r="D11" s="67"/>
    </row>
    <row r="12" spans="2:9" ht="25.5" x14ac:dyDescent="0.25">
      <c r="B12" s="20" t="s">
        <v>161</v>
      </c>
      <c r="D12" s="67"/>
    </row>
    <row r="13" spans="2:9" ht="15.75" thickBot="1" x14ac:dyDescent="0.3">
      <c r="B13" s="21"/>
      <c r="D13" s="68"/>
    </row>
    <row r="14" spans="2:9" ht="19.5" thickBot="1" x14ac:dyDescent="0.3">
      <c r="B14" s="19" t="s">
        <v>125</v>
      </c>
      <c r="D14" s="15" t="s">
        <v>144</v>
      </c>
    </row>
    <row r="15" spans="2:9" ht="30" x14ac:dyDescent="0.25">
      <c r="B15" s="20" t="s">
        <v>162</v>
      </c>
      <c r="D15" s="17" t="s">
        <v>167</v>
      </c>
    </row>
    <row r="16" spans="2:9" ht="15.75" thickBot="1" x14ac:dyDescent="0.3">
      <c r="B16" s="21"/>
      <c r="D16" s="13"/>
    </row>
    <row r="17" spans="2:4" x14ac:dyDescent="0.25">
      <c r="B17" s="19" t="s">
        <v>160</v>
      </c>
      <c r="D17" s="108"/>
    </row>
    <row r="18" spans="2:4" x14ac:dyDescent="0.25">
      <c r="B18" s="20" t="s">
        <v>163</v>
      </c>
      <c r="D18" s="109"/>
    </row>
    <row r="19" spans="2:4" ht="15.75" thickBot="1" x14ac:dyDescent="0.3">
      <c r="B19" s="21"/>
      <c r="D19" s="110"/>
    </row>
    <row r="20" spans="2:4" x14ac:dyDescent="0.25">
      <c r="B20" s="19" t="s">
        <v>133</v>
      </c>
      <c r="D20" s="111" t="s">
        <v>146</v>
      </c>
    </row>
    <row r="21" spans="2:4" ht="15.75" thickBot="1" x14ac:dyDescent="0.3">
      <c r="B21" s="20" t="s">
        <v>164</v>
      </c>
      <c r="D21" s="112"/>
    </row>
    <row r="22" spans="2:4" x14ac:dyDescent="0.25">
      <c r="B22" s="21"/>
      <c r="D22" s="113"/>
    </row>
    <row r="23" spans="2:4" x14ac:dyDescent="0.25">
      <c r="B23" s="19" t="s">
        <v>160</v>
      </c>
      <c r="D23" s="113"/>
    </row>
    <row r="24" spans="2:4" x14ac:dyDescent="0.25">
      <c r="B24" s="20" t="s">
        <v>165</v>
      </c>
      <c r="D24" s="113"/>
    </row>
    <row r="25" spans="2:4" x14ac:dyDescent="0.25">
      <c r="B25" s="7"/>
      <c r="D25" s="113"/>
    </row>
    <row r="26" spans="2:4" x14ac:dyDescent="0.25">
      <c r="B26" s="8"/>
      <c r="D26" s="113"/>
    </row>
    <row r="27" spans="2:4" ht="15.75" thickBot="1" x14ac:dyDescent="0.3">
      <c r="B27" s="14"/>
      <c r="D27" s="114"/>
    </row>
  </sheetData>
  <sheetProtection sheet="1" objects="1" scenarios="1" selectLockedCells="1"/>
  <mergeCells count="5">
    <mergeCell ref="B2:B3"/>
    <mergeCell ref="D2:D3"/>
    <mergeCell ref="D17:D19"/>
    <mergeCell ref="D20:D21"/>
    <mergeCell ref="D22:D2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J27"/>
  <sheetViews>
    <sheetView topLeftCell="A7" workbookViewId="0">
      <selection activeCell="E22" sqref="E22:E27"/>
    </sheetView>
  </sheetViews>
  <sheetFormatPr defaultRowHeight="15" x14ac:dyDescent="0.25"/>
  <cols>
    <col min="1" max="1" width="2.5703125" style="1" customWidth="1"/>
    <col min="2" max="2" width="3.7109375" style="1" customWidth="1"/>
    <col min="3" max="3" width="111.140625" style="1" customWidth="1"/>
    <col min="4" max="4" width="9.140625" style="1"/>
    <col min="5" max="5" width="46.5703125" style="1" customWidth="1"/>
    <col min="6" max="16384" width="9.140625" style="1"/>
  </cols>
  <sheetData>
    <row r="1" spans="3:10" ht="15.75" thickBot="1" x14ac:dyDescent="0.3"/>
    <row r="2" spans="3:10" ht="15" customHeight="1" x14ac:dyDescent="0.25">
      <c r="C2" s="117" t="s">
        <v>177</v>
      </c>
      <c r="E2" s="106" t="s">
        <v>143</v>
      </c>
      <c r="F2" s="11"/>
      <c r="G2" s="11"/>
      <c r="H2" s="11"/>
      <c r="I2" s="11"/>
      <c r="J2" s="11"/>
    </row>
    <row r="3" spans="3:10" ht="19.5" thickBot="1" x14ac:dyDescent="0.3">
      <c r="C3" s="118"/>
      <c r="E3" s="107"/>
      <c r="F3" s="11"/>
      <c r="G3" s="11"/>
      <c r="H3" s="11"/>
      <c r="I3" s="11"/>
      <c r="J3" s="11"/>
    </row>
    <row r="4" spans="3:10" x14ac:dyDescent="0.25">
      <c r="C4" s="12"/>
      <c r="E4" s="16" t="s">
        <v>145</v>
      </c>
    </row>
    <row r="5" spans="3:10" x14ac:dyDescent="0.25">
      <c r="C5" s="19" t="s">
        <v>121</v>
      </c>
      <c r="E5" s="67"/>
    </row>
    <row r="6" spans="3:10" x14ac:dyDescent="0.25">
      <c r="C6" s="20" t="s">
        <v>168</v>
      </c>
      <c r="E6" s="67"/>
    </row>
    <row r="7" spans="3:10" x14ac:dyDescent="0.25">
      <c r="C7" s="21"/>
      <c r="E7" s="67"/>
    </row>
    <row r="8" spans="3:10" ht="51" x14ac:dyDescent="0.25">
      <c r="C8" s="22" t="s">
        <v>169</v>
      </c>
      <c r="E8" s="67"/>
    </row>
    <row r="9" spans="3:10" x14ac:dyDescent="0.25">
      <c r="C9" s="21"/>
      <c r="E9" s="67"/>
    </row>
    <row r="10" spans="3:10" x14ac:dyDescent="0.25">
      <c r="C10" s="19" t="s">
        <v>125</v>
      </c>
      <c r="E10" s="67"/>
    </row>
    <row r="11" spans="3:10" x14ac:dyDescent="0.25">
      <c r="C11" s="20" t="s">
        <v>170</v>
      </c>
      <c r="E11" s="67"/>
    </row>
    <row r="12" spans="3:10" x14ac:dyDescent="0.25">
      <c r="C12" s="21"/>
      <c r="E12" s="67"/>
    </row>
    <row r="13" spans="3:10" ht="15.75" thickBot="1" x14ac:dyDescent="0.3">
      <c r="C13" s="19" t="s">
        <v>171</v>
      </c>
      <c r="E13" s="68"/>
    </row>
    <row r="14" spans="3:10" ht="26.25" thickBot="1" x14ac:dyDescent="0.3">
      <c r="C14" s="20" t="s">
        <v>172</v>
      </c>
      <c r="E14" s="15" t="s">
        <v>144</v>
      </c>
    </row>
    <row r="15" spans="3:10" ht="30" x14ac:dyDescent="0.25">
      <c r="C15" s="21"/>
      <c r="E15" s="17" t="s">
        <v>167</v>
      </c>
    </row>
    <row r="16" spans="3:10" ht="15.75" thickBot="1" x14ac:dyDescent="0.3">
      <c r="C16" s="24" t="s">
        <v>176</v>
      </c>
      <c r="E16" s="13"/>
    </row>
    <row r="17" spans="3:5" ht="38.25" x14ac:dyDescent="0.25">
      <c r="C17" s="23" t="s">
        <v>173</v>
      </c>
      <c r="E17" s="108"/>
    </row>
    <row r="18" spans="3:5" x14ac:dyDescent="0.25">
      <c r="C18" s="21"/>
      <c r="E18" s="109"/>
    </row>
    <row r="19" spans="3:5" ht="15.75" thickBot="1" x14ac:dyDescent="0.3">
      <c r="C19" s="19" t="s">
        <v>133</v>
      </c>
      <c r="E19" s="110"/>
    </row>
    <row r="20" spans="3:5" x14ac:dyDescent="0.25">
      <c r="C20" s="20" t="s">
        <v>174</v>
      </c>
      <c r="E20" s="111" t="s">
        <v>146</v>
      </c>
    </row>
    <row r="21" spans="3:5" ht="15.75" thickBot="1" x14ac:dyDescent="0.3">
      <c r="C21" s="21"/>
      <c r="E21" s="112"/>
    </row>
    <row r="22" spans="3:5" x14ac:dyDescent="0.25">
      <c r="C22" s="19" t="s">
        <v>125</v>
      </c>
      <c r="E22" s="113"/>
    </row>
    <row r="23" spans="3:5" ht="25.5" x14ac:dyDescent="0.25">
      <c r="C23" s="20" t="s">
        <v>175</v>
      </c>
      <c r="E23" s="113"/>
    </row>
    <row r="24" spans="3:5" x14ac:dyDescent="0.25">
      <c r="C24" s="20"/>
      <c r="E24" s="113"/>
    </row>
    <row r="25" spans="3:5" x14ac:dyDescent="0.25">
      <c r="C25" s="7"/>
      <c r="E25" s="113"/>
    </row>
    <row r="26" spans="3:5" x14ac:dyDescent="0.25">
      <c r="C26" s="8"/>
      <c r="E26" s="113"/>
    </row>
    <row r="27" spans="3:5" ht="15.75" thickBot="1" x14ac:dyDescent="0.3">
      <c r="C27" s="14"/>
      <c r="E27" s="114"/>
    </row>
  </sheetData>
  <sheetProtection sheet="1" objects="1" scenarios="1" selectLockedCells="1"/>
  <mergeCells count="5">
    <mergeCell ref="C2:C3"/>
    <mergeCell ref="E2:E3"/>
    <mergeCell ref="E17:E19"/>
    <mergeCell ref="E20:E21"/>
    <mergeCell ref="E22:E27"/>
  </mergeCells>
  <pageMargins left="0.7" right="0.7" top="0.75" bottom="0.75" header="0.3" footer="0.3"/>
  <ignoredErrors>
    <ignoredError sqref="C16"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J27"/>
  <sheetViews>
    <sheetView topLeftCell="A7" workbookViewId="0">
      <selection activeCell="E5" sqref="E5"/>
    </sheetView>
  </sheetViews>
  <sheetFormatPr defaultRowHeight="15" x14ac:dyDescent="0.25"/>
  <cols>
    <col min="1" max="1" width="2" style="1" customWidth="1"/>
    <col min="2" max="2" width="2.42578125" style="1" customWidth="1"/>
    <col min="3" max="3" width="111.140625" style="1" customWidth="1"/>
    <col min="4" max="4" width="9.140625" style="1"/>
    <col min="5" max="5" width="46.5703125" style="1" customWidth="1"/>
    <col min="6" max="16384" width="9.140625" style="1"/>
  </cols>
  <sheetData>
    <row r="1" spans="3:10" ht="15.75" thickBot="1" x14ac:dyDescent="0.3"/>
    <row r="2" spans="3:10" ht="15" customHeight="1" x14ac:dyDescent="0.25">
      <c r="C2" s="117" t="s">
        <v>186</v>
      </c>
      <c r="E2" s="106" t="s">
        <v>143</v>
      </c>
      <c r="F2" s="11"/>
      <c r="G2" s="11"/>
      <c r="H2" s="11"/>
      <c r="I2" s="11"/>
      <c r="J2" s="11"/>
    </row>
    <row r="3" spans="3:10" ht="19.5" thickBot="1" x14ac:dyDescent="0.3">
      <c r="C3" s="118"/>
      <c r="E3" s="107"/>
      <c r="F3" s="11"/>
      <c r="G3" s="11"/>
      <c r="H3" s="11"/>
      <c r="I3" s="11"/>
      <c r="J3" s="11"/>
    </row>
    <row r="4" spans="3:10" x14ac:dyDescent="0.25">
      <c r="C4" s="12"/>
      <c r="E4" s="16" t="s">
        <v>145</v>
      </c>
    </row>
    <row r="5" spans="3:10" x14ac:dyDescent="0.25">
      <c r="C5" s="19" t="s">
        <v>121</v>
      </c>
      <c r="E5" s="69"/>
    </row>
    <row r="6" spans="3:10" x14ac:dyDescent="0.25">
      <c r="C6" s="20" t="s">
        <v>178</v>
      </c>
      <c r="E6" s="69"/>
    </row>
    <row r="7" spans="3:10" x14ac:dyDescent="0.25">
      <c r="C7" s="21"/>
      <c r="E7" s="69"/>
    </row>
    <row r="8" spans="3:10" x14ac:dyDescent="0.25">
      <c r="C8" s="19" t="s">
        <v>123</v>
      </c>
      <c r="E8" s="69"/>
    </row>
    <row r="9" spans="3:10" x14ac:dyDescent="0.25">
      <c r="C9" s="20" t="s">
        <v>179</v>
      </c>
      <c r="E9" s="69"/>
    </row>
    <row r="10" spans="3:10" x14ac:dyDescent="0.25">
      <c r="C10" s="21"/>
      <c r="E10" s="69"/>
    </row>
    <row r="11" spans="3:10" x14ac:dyDescent="0.25">
      <c r="C11" s="19" t="s">
        <v>125</v>
      </c>
      <c r="E11" s="69"/>
    </row>
    <row r="12" spans="3:10" x14ac:dyDescent="0.25">
      <c r="C12" s="20" t="s">
        <v>180</v>
      </c>
      <c r="E12" s="69"/>
    </row>
    <row r="13" spans="3:10" ht="15.75" thickBot="1" x14ac:dyDescent="0.3">
      <c r="C13" s="21"/>
      <c r="E13" s="70"/>
    </row>
    <row r="14" spans="3:10" ht="19.5" thickBot="1" x14ac:dyDescent="0.3">
      <c r="C14" s="19" t="s">
        <v>181</v>
      </c>
      <c r="E14" s="15" t="s">
        <v>144</v>
      </c>
    </row>
    <row r="15" spans="3:10" ht="51" x14ac:dyDescent="0.25">
      <c r="C15" s="20" t="s">
        <v>182</v>
      </c>
      <c r="E15" s="17" t="s">
        <v>167</v>
      </c>
    </row>
    <row r="16" spans="3:10" ht="15.75" thickBot="1" x14ac:dyDescent="0.3">
      <c r="C16" s="21"/>
      <c r="E16" s="13"/>
    </row>
    <row r="17" spans="3:5" x14ac:dyDescent="0.25">
      <c r="C17" s="19" t="s">
        <v>125</v>
      </c>
      <c r="E17" s="108"/>
    </row>
    <row r="18" spans="3:5" x14ac:dyDescent="0.25">
      <c r="C18" s="20" t="s">
        <v>183</v>
      </c>
      <c r="E18" s="109"/>
    </row>
    <row r="19" spans="3:5" ht="15.75" thickBot="1" x14ac:dyDescent="0.3">
      <c r="C19" s="21"/>
      <c r="E19" s="110"/>
    </row>
    <row r="20" spans="3:5" x14ac:dyDescent="0.25">
      <c r="C20" s="19" t="s">
        <v>184</v>
      </c>
      <c r="E20" s="111" t="s">
        <v>146</v>
      </c>
    </row>
    <row r="21" spans="3:5" ht="26.25" thickBot="1" x14ac:dyDescent="0.3">
      <c r="C21" s="20" t="s">
        <v>185</v>
      </c>
      <c r="E21" s="112"/>
    </row>
    <row r="22" spans="3:5" x14ac:dyDescent="0.25">
      <c r="C22" s="19"/>
      <c r="E22" s="113"/>
    </row>
    <row r="23" spans="3:5" x14ac:dyDescent="0.25">
      <c r="C23" s="8"/>
      <c r="E23" s="113"/>
    </row>
    <row r="24" spans="3:5" x14ac:dyDescent="0.25">
      <c r="C24" s="8"/>
      <c r="E24" s="113"/>
    </row>
    <row r="25" spans="3:5" x14ac:dyDescent="0.25">
      <c r="C25" s="7"/>
      <c r="E25" s="113"/>
    </row>
    <row r="26" spans="3:5" x14ac:dyDescent="0.25">
      <c r="C26" s="8"/>
      <c r="E26" s="113"/>
    </row>
    <row r="27" spans="3:5" ht="15.75" thickBot="1" x14ac:dyDescent="0.3">
      <c r="C27" s="14"/>
      <c r="E27" s="114"/>
    </row>
  </sheetData>
  <sheetProtection sheet="1" objects="1" scenarios="1" selectLockedCells="1"/>
  <mergeCells count="5">
    <mergeCell ref="C2:C3"/>
    <mergeCell ref="E2:E3"/>
    <mergeCell ref="E17:E19"/>
    <mergeCell ref="E20:E21"/>
    <mergeCell ref="E22:E2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
  <sheetViews>
    <sheetView workbookViewId="0">
      <selection activeCell="I19" sqref="I19"/>
    </sheetView>
  </sheetViews>
  <sheetFormatPr defaultRowHeight="15" x14ac:dyDescent="0.25"/>
  <cols>
    <col min="1" max="1" width="4.28515625" style="1" customWidth="1"/>
    <col min="2" max="16384" width="9.140625" style="1"/>
  </cols>
  <sheetData>
    <row r="1" spans="1:17" ht="6.75" customHeight="1" thickBot="1" x14ac:dyDescent="0.3"/>
    <row r="2" spans="1:17" ht="40.5" customHeight="1" thickBot="1" x14ac:dyDescent="0.75">
      <c r="A2" s="54"/>
      <c r="B2" s="54"/>
      <c r="C2" s="54"/>
      <c r="D2" s="92" t="s">
        <v>202</v>
      </c>
      <c r="E2" s="93"/>
      <c r="F2" s="93"/>
      <c r="G2" s="93"/>
      <c r="H2" s="93"/>
      <c r="I2" s="93"/>
      <c r="J2" s="93"/>
      <c r="K2" s="93"/>
      <c r="L2" s="93"/>
      <c r="M2" s="93"/>
      <c r="N2" s="93"/>
      <c r="O2" s="93"/>
      <c r="P2" s="94"/>
      <c r="Q2" s="54"/>
    </row>
  </sheetData>
  <sheetProtection sheet="1" objects="1" scenarios="1" selectLockedCells="1"/>
  <mergeCells count="1">
    <mergeCell ref="D2:P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
  <sheetViews>
    <sheetView topLeftCell="A4" workbookViewId="0"/>
  </sheetViews>
  <sheetFormatPr defaultRowHeight="15" x14ac:dyDescent="0.25"/>
  <cols>
    <col min="1" max="1" width="4.28515625" style="1" customWidth="1"/>
    <col min="2" max="16384" width="9.140625" style="1"/>
  </cols>
  <sheetData>
    <row r="1" spans="1:18" ht="6.75" customHeight="1" thickBot="1" x14ac:dyDescent="0.3"/>
    <row r="2" spans="1:18" ht="40.5" customHeight="1" thickBot="1" x14ac:dyDescent="0.75">
      <c r="A2" s="54"/>
      <c r="B2" s="54"/>
      <c r="C2" s="92" t="s">
        <v>203</v>
      </c>
      <c r="D2" s="93"/>
      <c r="E2" s="93"/>
      <c r="F2" s="93"/>
      <c r="G2" s="93"/>
      <c r="H2" s="93"/>
      <c r="I2" s="93"/>
      <c r="J2" s="93"/>
      <c r="K2" s="93"/>
      <c r="L2" s="93"/>
      <c r="M2" s="93"/>
      <c r="N2" s="93"/>
      <c r="O2" s="93"/>
      <c r="P2" s="93"/>
      <c r="Q2" s="93"/>
      <c r="R2" s="94"/>
    </row>
  </sheetData>
  <sheetProtection sheet="1" objects="1" scenarios="1" selectLockedCells="1"/>
  <mergeCells count="1">
    <mergeCell ref="C2:R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
  <sheetViews>
    <sheetView topLeftCell="A4" workbookViewId="0"/>
  </sheetViews>
  <sheetFormatPr defaultRowHeight="15" x14ac:dyDescent="0.25"/>
  <cols>
    <col min="1" max="1" width="4.28515625" style="1" customWidth="1"/>
    <col min="2" max="16384" width="9.140625" style="1"/>
  </cols>
  <sheetData>
    <row r="1" spans="1:18" ht="6.75" customHeight="1" thickBot="1" x14ac:dyDescent="0.3"/>
    <row r="2" spans="1:18" ht="40.5" customHeight="1" thickBot="1" x14ac:dyDescent="0.75">
      <c r="A2" s="54"/>
      <c r="B2" s="54"/>
      <c r="C2" s="92" t="s">
        <v>204</v>
      </c>
      <c r="D2" s="93"/>
      <c r="E2" s="93"/>
      <c r="F2" s="93"/>
      <c r="G2" s="93"/>
      <c r="H2" s="93"/>
      <c r="I2" s="93"/>
      <c r="J2" s="93"/>
      <c r="K2" s="93"/>
      <c r="L2" s="93"/>
      <c r="M2" s="93"/>
      <c r="N2" s="93"/>
      <c r="O2" s="93"/>
      <c r="P2" s="93"/>
      <c r="Q2" s="93"/>
      <c r="R2" s="94"/>
    </row>
  </sheetData>
  <sheetProtection sheet="1" objects="1" scenarios="1" selectLockedCells="1"/>
  <mergeCells count="1">
    <mergeCell ref="C2:R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D12"/>
  <sheetViews>
    <sheetView workbookViewId="0">
      <selection activeCell="F10" sqref="F10"/>
    </sheetView>
  </sheetViews>
  <sheetFormatPr defaultRowHeight="15" x14ac:dyDescent="0.25"/>
  <sheetData>
    <row r="3" spans="2:4" x14ac:dyDescent="0.25">
      <c r="B3" s="89" t="s">
        <v>225</v>
      </c>
      <c r="D3" s="89" t="s">
        <v>203</v>
      </c>
    </row>
    <row r="4" spans="2:4" x14ac:dyDescent="0.25">
      <c r="B4" s="89" t="s">
        <v>226</v>
      </c>
      <c r="D4" s="89" t="s">
        <v>202</v>
      </c>
    </row>
    <row r="5" spans="2:4" x14ac:dyDescent="0.25">
      <c r="D5" s="89" t="s">
        <v>227</v>
      </c>
    </row>
    <row r="6" spans="2:4" x14ac:dyDescent="0.25">
      <c r="D6" s="89" t="s">
        <v>204</v>
      </c>
    </row>
    <row r="7" spans="2:4" x14ac:dyDescent="0.25">
      <c r="D7" s="89" t="s">
        <v>228</v>
      </c>
    </row>
    <row r="8" spans="2:4" x14ac:dyDescent="0.25">
      <c r="D8" s="89"/>
    </row>
    <row r="9" spans="2:4" x14ac:dyDescent="0.25">
      <c r="D9" s="89"/>
    </row>
    <row r="10" spans="2:4" x14ac:dyDescent="0.25">
      <c r="D10" s="89"/>
    </row>
    <row r="11" spans="2:4" x14ac:dyDescent="0.25">
      <c r="D11" s="89"/>
    </row>
    <row r="12" spans="2:4" x14ac:dyDescent="0.25">
      <c r="D12" s="8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2"/>
  <sheetViews>
    <sheetView topLeftCell="A14" workbookViewId="0">
      <selection activeCell="O34" sqref="O34"/>
    </sheetView>
  </sheetViews>
  <sheetFormatPr defaultRowHeight="15" x14ac:dyDescent="0.25"/>
  <cols>
    <col min="1" max="1" width="5.85546875" style="1" customWidth="1"/>
    <col min="2" max="16384" width="9.140625" style="1"/>
  </cols>
  <sheetData>
    <row r="1" spans="2:18" ht="6.75" customHeight="1" thickBot="1" x14ac:dyDescent="0.3"/>
    <row r="2" spans="2:18" ht="40.5" customHeight="1" thickBot="1" x14ac:dyDescent="0.75">
      <c r="B2" s="92" t="s">
        <v>201</v>
      </c>
      <c r="C2" s="93"/>
      <c r="D2" s="93"/>
      <c r="E2" s="93"/>
      <c r="F2" s="93"/>
      <c r="G2" s="93"/>
      <c r="H2" s="93"/>
      <c r="I2" s="93"/>
      <c r="J2" s="93"/>
      <c r="K2" s="93"/>
      <c r="L2" s="93"/>
      <c r="M2" s="93"/>
      <c r="N2" s="93"/>
      <c r="O2" s="93"/>
      <c r="P2" s="93"/>
      <c r="Q2" s="93"/>
      <c r="R2" s="94"/>
    </row>
  </sheetData>
  <sheetProtection sheet="1" objects="1" scenarios="1" selectLockedCells="1"/>
  <mergeCells count="1">
    <mergeCell ref="B2:R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6"/>
  <sheetViews>
    <sheetView workbookViewId="0"/>
  </sheetViews>
  <sheetFormatPr defaultRowHeight="18.75" x14ac:dyDescent="0.25"/>
  <cols>
    <col min="1" max="1" width="6.42578125" style="1" customWidth="1"/>
    <col min="2" max="2" width="9.140625" style="1"/>
    <col min="3" max="3" width="82.7109375" style="1" bestFit="1" customWidth="1"/>
    <col min="4" max="4" width="10.7109375" style="25" bestFit="1" customWidth="1"/>
    <col min="5" max="5" width="11.28515625" style="27" customWidth="1"/>
    <col min="6" max="10" width="9.140625" style="1"/>
    <col min="11" max="11" width="3.140625" style="1" customWidth="1"/>
    <col min="12" max="12" width="2.140625" style="34" customWidth="1"/>
    <col min="13" max="16384" width="9.140625" style="1"/>
  </cols>
  <sheetData>
    <row r="1" spans="2:13" ht="42.75" customHeight="1" thickBot="1" x14ac:dyDescent="0.75">
      <c r="B1" s="92" t="s">
        <v>197</v>
      </c>
      <c r="C1" s="95"/>
      <c r="D1" s="95"/>
      <c r="E1" s="95"/>
      <c r="F1" s="95"/>
      <c r="G1" s="95"/>
      <c r="H1" s="95"/>
      <c r="I1" s="95"/>
      <c r="J1" s="95"/>
      <c r="K1" s="95"/>
      <c r="L1" s="95"/>
      <c r="M1" s="96"/>
    </row>
    <row r="3" spans="2:13" ht="21" x14ac:dyDescent="0.35">
      <c r="B3" s="28"/>
      <c r="C3" s="29" t="s">
        <v>188</v>
      </c>
      <c r="D3" s="30" t="s">
        <v>189</v>
      </c>
    </row>
    <row r="4" spans="2:13" x14ac:dyDescent="0.3">
      <c r="B4" s="31">
        <v>1</v>
      </c>
      <c r="C4" s="31" t="s">
        <v>221</v>
      </c>
      <c r="D4" s="65"/>
      <c r="E4" s="27" t="str">
        <f>L4</f>
        <v/>
      </c>
      <c r="L4" s="35" t="str">
        <f>IF(D4=0,"",IF(D4="true","Correct","Incorrect"))</f>
        <v/>
      </c>
    </row>
    <row r="5" spans="2:13" x14ac:dyDescent="0.3">
      <c r="B5" s="31">
        <v>2</v>
      </c>
      <c r="C5" s="31" t="s">
        <v>223</v>
      </c>
      <c r="D5" s="66"/>
      <c r="E5" s="27" t="str">
        <f t="shared" ref="E5:E8" si="0">L5</f>
        <v/>
      </c>
      <c r="L5" s="35" t="str">
        <f>IF(D5=0,"",IF(D5="Record","Correct","Incorrect"))</f>
        <v/>
      </c>
    </row>
    <row r="6" spans="2:13" x14ac:dyDescent="0.3">
      <c r="B6" s="31">
        <v>3</v>
      </c>
      <c r="C6" s="31" t="s">
        <v>224</v>
      </c>
      <c r="D6" s="66"/>
      <c r="E6" s="27" t="str">
        <f t="shared" si="0"/>
        <v/>
      </c>
      <c r="L6" s="35" t="str">
        <f>IF(D6=0,"",IF(D6="Field","Correct","Incorrect"))</f>
        <v/>
      </c>
    </row>
    <row r="7" spans="2:13" x14ac:dyDescent="0.3">
      <c r="B7" s="31">
        <v>4</v>
      </c>
      <c r="C7" s="31" t="s">
        <v>222</v>
      </c>
      <c r="D7" s="65"/>
      <c r="E7" s="27" t="str">
        <f t="shared" si="0"/>
        <v/>
      </c>
      <c r="L7" s="35" t="str">
        <f>IF(D7=0,"",IF(D7="True","Correct","Incorrect"))</f>
        <v/>
      </c>
    </row>
    <row r="8" spans="2:13" x14ac:dyDescent="0.3">
      <c r="B8" s="31">
        <v>5</v>
      </c>
      <c r="C8" s="31" t="s">
        <v>205</v>
      </c>
      <c r="D8" s="66"/>
      <c r="E8" s="27" t="str">
        <f t="shared" si="0"/>
        <v/>
      </c>
      <c r="L8" s="35" t="str">
        <f>IF(D8=0,"",IF(D8="Record","Correct","Incorrect"))</f>
        <v/>
      </c>
    </row>
    <row r="9" spans="2:13" x14ac:dyDescent="0.3">
      <c r="B9" s="31"/>
      <c r="C9" s="72"/>
      <c r="D9" s="32"/>
      <c r="E9" s="27" t="str">
        <f>L9</f>
        <v/>
      </c>
      <c r="L9" s="35" t="str">
        <f>IF(D9=0,"",IF(D9=1,"Correct","Incorrect"))</f>
        <v/>
      </c>
    </row>
    <row r="10" spans="2:13" x14ac:dyDescent="0.3">
      <c r="B10" s="31"/>
      <c r="C10" s="31"/>
      <c r="D10" s="32"/>
      <c r="E10" s="27" t="str">
        <f t="shared" ref="E10:E13" si="1">L10</f>
        <v/>
      </c>
      <c r="L10" s="35" t="str">
        <f>IF(D10=0,"",IF(D10="Smart","Correct","Incorrect"))</f>
        <v/>
      </c>
    </row>
    <row r="11" spans="2:13" x14ac:dyDescent="0.3">
      <c r="B11" s="31"/>
      <c r="C11" s="71"/>
      <c r="D11" s="32"/>
      <c r="E11" s="27" t="str">
        <f t="shared" si="1"/>
        <v/>
      </c>
      <c r="L11" s="35" t="str">
        <f>IF(D11=0,"",IF(D11=3,"Correct","Incorrect"))</f>
        <v/>
      </c>
    </row>
    <row r="12" spans="2:13" x14ac:dyDescent="0.3">
      <c r="B12" s="31"/>
      <c r="C12" s="71"/>
      <c r="D12" s="32"/>
      <c r="E12" s="27" t="str">
        <f t="shared" si="1"/>
        <v/>
      </c>
      <c r="L12" s="35" t="str">
        <f>IF(D12=0,"",IF(D12=1.69,"Correct","Incorrect"))</f>
        <v/>
      </c>
    </row>
    <row r="13" spans="2:13" x14ac:dyDescent="0.3">
      <c r="B13" s="31"/>
      <c r="C13" s="71"/>
      <c r="D13" s="32"/>
      <c r="E13" s="27" t="str">
        <f t="shared" si="1"/>
        <v/>
      </c>
      <c r="L13" s="35" t="str">
        <f>IF(D13=0,"",IF(D13="Lucy","Correct","Incorrect"))</f>
        <v/>
      </c>
    </row>
    <row r="14" spans="2:13" x14ac:dyDescent="0.3">
      <c r="B14" s="26"/>
      <c r="C14" s="26"/>
      <c r="D14" s="27"/>
    </row>
    <row r="15" spans="2:13" x14ac:dyDescent="0.3">
      <c r="B15" s="26"/>
      <c r="C15" s="26"/>
      <c r="D15" s="27"/>
    </row>
    <row r="16" spans="2:13" s="40" customFormat="1" x14ac:dyDescent="0.3">
      <c r="B16" s="36"/>
      <c r="C16" s="37" t="s">
        <v>192</v>
      </c>
      <c r="D16" s="38">
        <f>COUNTIF(E4:E8,"Correct")</f>
        <v>0</v>
      </c>
      <c r="E16" s="38" t="s">
        <v>193</v>
      </c>
      <c r="F16" s="39">
        <v>5</v>
      </c>
      <c r="G16" s="39" t="s">
        <v>194</v>
      </c>
      <c r="L16" s="41"/>
    </row>
    <row r="17" spans="2:11" x14ac:dyDescent="0.3">
      <c r="B17" s="26"/>
      <c r="C17" s="26"/>
      <c r="D17" s="27"/>
    </row>
    <row r="18" spans="2:11" x14ac:dyDescent="0.3">
      <c r="B18" s="26"/>
      <c r="C18" s="26"/>
      <c r="D18" s="27"/>
    </row>
    <row r="19" spans="2:11" x14ac:dyDescent="0.3">
      <c r="B19" s="26"/>
      <c r="C19" s="26"/>
      <c r="D19" s="27"/>
    </row>
    <row r="20" spans="2:11" x14ac:dyDescent="0.3">
      <c r="B20" s="26"/>
      <c r="C20" s="97" t="str">
        <f>IF(D16=5,"Well done you have completed part one of the Detective test Click on the Detective badge to go to the second part of your training","")</f>
        <v/>
      </c>
      <c r="D20" s="97"/>
      <c r="E20" s="97"/>
      <c r="F20" s="97"/>
      <c r="G20" s="97"/>
      <c r="H20" s="97"/>
      <c r="I20" s="97"/>
      <c r="J20" s="97"/>
      <c r="K20" s="97"/>
    </row>
    <row r="21" spans="2:11" x14ac:dyDescent="0.3">
      <c r="B21" s="26"/>
      <c r="C21" s="97"/>
      <c r="D21" s="97"/>
      <c r="E21" s="97"/>
      <c r="F21" s="97"/>
      <c r="G21" s="97"/>
      <c r="H21" s="97"/>
      <c r="I21" s="97"/>
      <c r="J21" s="97"/>
      <c r="K21" s="97"/>
    </row>
    <row r="22" spans="2:11" x14ac:dyDescent="0.3">
      <c r="B22" s="26"/>
      <c r="C22" s="97"/>
      <c r="D22" s="97"/>
      <c r="E22" s="97"/>
      <c r="F22" s="97"/>
      <c r="G22" s="97"/>
      <c r="H22" s="97"/>
      <c r="I22" s="97"/>
      <c r="J22" s="97"/>
      <c r="K22" s="97"/>
    </row>
    <row r="23" spans="2:11" ht="18.75" customHeight="1" x14ac:dyDescent="0.25">
      <c r="C23" s="97"/>
      <c r="D23" s="97"/>
      <c r="E23" s="97"/>
      <c r="F23" s="97"/>
      <c r="G23" s="97"/>
      <c r="H23" s="97"/>
      <c r="I23" s="97"/>
      <c r="J23" s="97"/>
      <c r="K23" s="97"/>
    </row>
    <row r="24" spans="2:11" ht="18.75" customHeight="1" x14ac:dyDescent="0.25">
      <c r="C24" s="97"/>
      <c r="D24" s="97"/>
      <c r="E24" s="97"/>
      <c r="F24" s="97"/>
      <c r="G24" s="97"/>
      <c r="H24" s="97"/>
      <c r="I24" s="97"/>
      <c r="J24" s="97"/>
      <c r="K24" s="97"/>
    </row>
    <row r="25" spans="2:11" ht="18.75" customHeight="1" x14ac:dyDescent="0.25">
      <c r="C25" s="97"/>
      <c r="D25" s="97"/>
      <c r="E25" s="97"/>
      <c r="F25" s="97"/>
      <c r="G25" s="97"/>
      <c r="H25" s="97"/>
      <c r="I25" s="97"/>
      <c r="J25" s="97"/>
      <c r="K25" s="97"/>
    </row>
    <row r="26" spans="2:11" ht="18.75" customHeight="1" x14ac:dyDescent="0.25">
      <c r="C26" s="97"/>
      <c r="D26" s="97"/>
      <c r="E26" s="97"/>
      <c r="F26" s="97"/>
      <c r="G26" s="97"/>
      <c r="H26" s="97"/>
      <c r="I26" s="97"/>
      <c r="J26" s="97"/>
      <c r="K26" s="97"/>
    </row>
  </sheetData>
  <sheetProtection selectLockedCells="1"/>
  <mergeCells count="2">
    <mergeCell ref="B1:M1"/>
    <mergeCell ref="C20:K26"/>
  </mergeCells>
  <conditionalFormatting sqref="C20">
    <cfRule type="cellIs" dxfId="7" priority="3" operator="equal">
      <formula>"Well done you are now a qualified detective"</formula>
    </cfRule>
  </conditionalFormatting>
  <conditionalFormatting sqref="C20:K26">
    <cfRule type="cellIs" dxfId="6" priority="1" operator="equal">
      <formula>"Well done you have completed part one of the Detective test Click on the Detective badge to go to the second part of your training"</formula>
    </cfRule>
    <cfRule type="cellIs" dxfId="5" priority="2" operator="equal">
      <formula>"Well done you have completed part one of the Detective test"</formula>
    </cfRule>
  </conditionalFormatting>
  <conditionalFormatting sqref="E4:E13">
    <cfRule type="cellIs" dxfId="4" priority="4" operator="equal">
      <formula>"Incorrect"</formula>
    </cfRule>
    <cfRule type="cellIs" dxfId="3" priority="5" operator="equal">
      <formula>"Correct"</formula>
    </cfRule>
  </conditionalFormatting>
  <dataValidations count="2">
    <dataValidation type="list" allowBlank="1" showInputMessage="1" showErrorMessage="1" sqref="D4 D7" xr:uid="{00000000-0002-0000-0200-000000000000}">
      <formula1>T_F_list</formula1>
    </dataValidation>
    <dataValidation type="list" allowBlank="1" showInputMessage="1" showErrorMessage="1" sqref="D5:D6 D8" xr:uid="{00000000-0002-0000-0200-000001000000}">
      <formula1>Keywords</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27"/>
  <sheetViews>
    <sheetView topLeftCell="A2" workbookViewId="0"/>
  </sheetViews>
  <sheetFormatPr defaultRowHeight="18.75" x14ac:dyDescent="0.25"/>
  <cols>
    <col min="1" max="1" width="1.140625" style="1" customWidth="1"/>
    <col min="2" max="2" width="4.140625" style="1" bestFit="1" customWidth="1"/>
    <col min="3" max="3" width="75" style="1" customWidth="1"/>
    <col min="4" max="4" width="10.7109375" style="25" bestFit="1" customWidth="1"/>
    <col min="5" max="5" width="8" style="27" bestFit="1" customWidth="1"/>
    <col min="6" max="6" width="4.140625" style="1" bestFit="1" customWidth="1"/>
    <col min="7" max="7" width="6.7109375" style="1" bestFit="1" customWidth="1"/>
    <col min="8" max="10" width="9.140625" style="1"/>
    <col min="11" max="11" width="3.140625" style="1" customWidth="1"/>
    <col min="12" max="12" width="2.140625" style="34" customWidth="1"/>
    <col min="13" max="13" width="9.140625" style="1"/>
    <col min="14" max="14" width="22.85546875" style="1" customWidth="1"/>
    <col min="15" max="16384" width="9.140625" style="1"/>
  </cols>
  <sheetData>
    <row r="1" spans="2:13" ht="42.75" customHeight="1" thickBot="1" x14ac:dyDescent="0.75">
      <c r="B1" s="92" t="s">
        <v>210</v>
      </c>
      <c r="C1" s="95"/>
      <c r="D1" s="95"/>
      <c r="E1" s="95"/>
      <c r="F1" s="95"/>
      <c r="G1" s="95"/>
      <c r="H1" s="95"/>
      <c r="I1" s="95"/>
      <c r="J1" s="95"/>
      <c r="K1" s="95"/>
      <c r="L1" s="95"/>
      <c r="M1" s="96"/>
    </row>
    <row r="2" spans="2:13" x14ac:dyDescent="0.25">
      <c r="C2" s="64" t="s">
        <v>207</v>
      </c>
    </row>
    <row r="3" spans="2:13" ht="21" x14ac:dyDescent="0.35">
      <c r="B3" s="28"/>
      <c r="C3" s="29" t="s">
        <v>188</v>
      </c>
      <c r="D3" s="30" t="s">
        <v>189</v>
      </c>
    </row>
    <row r="4" spans="2:13" x14ac:dyDescent="0.3">
      <c r="B4" s="31">
        <v>1</v>
      </c>
      <c r="C4" s="31" t="s">
        <v>187</v>
      </c>
      <c r="D4" s="66"/>
      <c r="E4" s="27" t="str">
        <f>L4</f>
        <v/>
      </c>
      <c r="L4" s="35" t="str">
        <f>IF(D4=0,"",IF(D4=13,"Correct","Incorrect"))</f>
        <v/>
      </c>
    </row>
    <row r="5" spans="2:13" x14ac:dyDescent="0.3">
      <c r="B5" s="31">
        <v>2</v>
      </c>
      <c r="C5" s="31" t="s">
        <v>209</v>
      </c>
      <c r="D5" s="66"/>
      <c r="E5" s="27" t="str">
        <f>L5</f>
        <v/>
      </c>
      <c r="L5" s="35" t="str">
        <f>IF(D5=0,"",IF(D5=30,"Correct","Incorrect"))</f>
        <v/>
      </c>
    </row>
    <row r="6" spans="2:13" x14ac:dyDescent="0.3">
      <c r="B6" s="31">
        <v>3</v>
      </c>
      <c r="C6" s="31" t="s">
        <v>190</v>
      </c>
      <c r="D6" s="66"/>
      <c r="E6" s="27" t="str">
        <f>L6</f>
        <v/>
      </c>
      <c r="L6" s="35" t="str">
        <f>IF(D6=0,"",IF(D6=3,"Correct","Incorrect"))</f>
        <v/>
      </c>
    </row>
    <row r="7" spans="2:13" x14ac:dyDescent="0.3">
      <c r="B7" s="31">
        <v>4</v>
      </c>
      <c r="C7" s="31" t="s">
        <v>191</v>
      </c>
      <c r="D7" s="66"/>
      <c r="E7" s="27" t="str">
        <f t="shared" ref="E7:E13" si="0">L7</f>
        <v/>
      </c>
      <c r="L7" s="35" t="str">
        <f>IF(D7=0,"",IF(D7=4,"Correct","Incorrect"))</f>
        <v/>
      </c>
    </row>
    <row r="8" spans="2:13" x14ac:dyDescent="0.3">
      <c r="B8" s="31">
        <v>5</v>
      </c>
      <c r="C8" s="31" t="s">
        <v>218</v>
      </c>
      <c r="D8" s="66"/>
      <c r="E8" s="27" t="str">
        <f t="shared" si="0"/>
        <v/>
      </c>
      <c r="L8" s="35" t="str">
        <f>IF(D8=0,"",IF(D8="Black","Correct","Incorrect"))</f>
        <v/>
      </c>
    </row>
    <row r="9" spans="2:13" x14ac:dyDescent="0.3">
      <c r="B9" s="31">
        <v>6</v>
      </c>
      <c r="C9" s="31" t="s">
        <v>219</v>
      </c>
      <c r="D9" s="66"/>
      <c r="E9" s="27" t="str">
        <f>L9</f>
        <v/>
      </c>
      <c r="L9" s="35" t="str">
        <f>IF(D9=0,"",IF(D9=1,"Correct","Incorrect"))</f>
        <v/>
      </c>
    </row>
    <row r="10" spans="2:13" x14ac:dyDescent="0.3">
      <c r="B10" s="31">
        <v>7</v>
      </c>
      <c r="C10" s="31" t="s">
        <v>220</v>
      </c>
      <c r="D10" s="66"/>
      <c r="E10" s="27" t="str">
        <f t="shared" si="0"/>
        <v/>
      </c>
      <c r="L10" s="35" t="str">
        <f>IF(D10=0,"",IF(D10="Smart","Correct","Incorrect"))</f>
        <v/>
      </c>
    </row>
    <row r="11" spans="2:13" x14ac:dyDescent="0.3">
      <c r="B11" s="31">
        <v>8</v>
      </c>
      <c r="C11" s="31" t="s">
        <v>195</v>
      </c>
      <c r="D11" s="66"/>
      <c r="E11" s="27" t="str">
        <f t="shared" si="0"/>
        <v/>
      </c>
      <c r="L11" s="35" t="str">
        <f>IF(D11=0,"",IF(D11=3,"Correct","Incorrect"))</f>
        <v/>
      </c>
    </row>
    <row r="12" spans="2:13" x14ac:dyDescent="0.3">
      <c r="B12" s="31">
        <v>9</v>
      </c>
      <c r="C12" s="31" t="s">
        <v>196</v>
      </c>
      <c r="D12" s="66"/>
      <c r="E12" s="27" t="str">
        <f t="shared" si="0"/>
        <v/>
      </c>
      <c r="L12" s="35" t="str">
        <f>IF(D12=0,"",IF(D12=1.69,"Correct","Incorrect"))</f>
        <v/>
      </c>
    </row>
    <row r="13" spans="2:13" x14ac:dyDescent="0.3">
      <c r="B13" s="31">
        <v>10</v>
      </c>
      <c r="C13" s="31" t="s">
        <v>208</v>
      </c>
      <c r="D13" s="66"/>
      <c r="E13" s="27" t="str">
        <f t="shared" si="0"/>
        <v/>
      </c>
      <c r="L13" s="35" t="str">
        <f>IF(D13=0,"",IF(D13="Lucy","Correct","Incorrect"))</f>
        <v/>
      </c>
    </row>
    <row r="14" spans="2:13" x14ac:dyDescent="0.3">
      <c r="B14" s="26"/>
      <c r="C14" s="26"/>
      <c r="D14" s="27"/>
    </row>
    <row r="15" spans="2:13" x14ac:dyDescent="0.3">
      <c r="B15" s="26"/>
      <c r="C15" s="26"/>
      <c r="D15" s="27"/>
    </row>
    <row r="16" spans="2:13" s="40" customFormat="1" x14ac:dyDescent="0.3">
      <c r="B16" s="36"/>
      <c r="C16" s="37" t="s">
        <v>192</v>
      </c>
      <c r="D16" s="73">
        <f>COUNTIF(E3:E13,"Correct")</f>
        <v>0</v>
      </c>
      <c r="E16" s="38" t="s">
        <v>193</v>
      </c>
      <c r="F16" s="39">
        <v>10</v>
      </c>
      <c r="G16" s="39" t="s">
        <v>194</v>
      </c>
      <c r="L16" s="41"/>
    </row>
    <row r="17" spans="2:16" x14ac:dyDescent="0.3">
      <c r="B17" s="26"/>
      <c r="C17" s="26"/>
      <c r="D17" s="27"/>
      <c r="O17" s="34">
        <v>0</v>
      </c>
      <c r="P17" s="34"/>
    </row>
    <row r="18" spans="2:16" x14ac:dyDescent="0.3">
      <c r="B18" s="26"/>
      <c r="C18" s="26"/>
      <c r="D18" s="27"/>
      <c r="O18" s="34">
        <v>1</v>
      </c>
      <c r="P18" s="34" t="s">
        <v>211</v>
      </c>
    </row>
    <row r="19" spans="2:16" x14ac:dyDescent="0.3">
      <c r="B19" s="26"/>
      <c r="C19" s="98" t="str">
        <f>IF(D16=10,"Well done you are now a qualified detective click below to start your first practice case","")</f>
        <v/>
      </c>
      <c r="D19" s="98"/>
      <c r="E19" s="98"/>
      <c r="F19" s="98"/>
      <c r="G19" s="98"/>
      <c r="H19" s="98"/>
      <c r="I19" s="98"/>
      <c r="J19" s="98"/>
      <c r="K19" s="98"/>
      <c r="O19" s="34">
        <v>2</v>
      </c>
      <c r="P19" s="34" t="s">
        <v>212</v>
      </c>
    </row>
    <row r="20" spans="2:16" x14ac:dyDescent="0.3">
      <c r="B20" s="26"/>
      <c r="C20" s="98"/>
      <c r="D20" s="98"/>
      <c r="E20" s="98"/>
      <c r="F20" s="98"/>
      <c r="G20" s="98"/>
      <c r="H20" s="98"/>
      <c r="I20" s="98"/>
      <c r="J20" s="98"/>
      <c r="K20" s="98"/>
      <c r="O20" s="34">
        <v>3</v>
      </c>
      <c r="P20" s="34" t="s">
        <v>213</v>
      </c>
    </row>
    <row r="21" spans="2:16" x14ac:dyDescent="0.3">
      <c r="B21" s="26"/>
      <c r="C21" s="98"/>
      <c r="D21" s="98"/>
      <c r="E21" s="98"/>
      <c r="F21" s="98"/>
      <c r="G21" s="98"/>
      <c r="H21" s="98"/>
      <c r="I21" s="98"/>
      <c r="J21" s="98"/>
      <c r="K21" s="98"/>
      <c r="O21" s="34">
        <v>4</v>
      </c>
      <c r="P21" s="34" t="s">
        <v>214</v>
      </c>
    </row>
    <row r="22" spans="2:16" ht="18.75" customHeight="1" x14ac:dyDescent="0.25">
      <c r="C22" s="98"/>
      <c r="D22" s="98"/>
      <c r="E22" s="98"/>
      <c r="F22" s="98"/>
      <c r="G22" s="98"/>
      <c r="H22" s="98"/>
      <c r="I22" s="98"/>
      <c r="J22" s="98"/>
      <c r="K22" s="98"/>
      <c r="O22" s="34">
        <v>5</v>
      </c>
      <c r="P22" s="34" t="s">
        <v>214</v>
      </c>
    </row>
    <row r="23" spans="2:16" ht="18.75" customHeight="1" x14ac:dyDescent="0.25">
      <c r="C23" s="98"/>
      <c r="D23" s="98"/>
      <c r="E23" s="98"/>
      <c r="F23" s="98"/>
      <c r="G23" s="98"/>
      <c r="H23" s="98"/>
      <c r="I23" s="98"/>
      <c r="J23" s="98"/>
      <c r="K23" s="98"/>
      <c r="O23" s="34">
        <v>6</v>
      </c>
      <c r="P23" s="34" t="s">
        <v>214</v>
      </c>
    </row>
    <row r="24" spans="2:16" ht="18.75" customHeight="1" x14ac:dyDescent="0.25">
      <c r="C24" s="98"/>
      <c r="D24" s="98"/>
      <c r="E24" s="98"/>
      <c r="F24" s="98"/>
      <c r="G24" s="98"/>
      <c r="H24" s="98"/>
      <c r="I24" s="98"/>
      <c r="J24" s="98"/>
      <c r="K24" s="98"/>
      <c r="O24" s="34">
        <v>7</v>
      </c>
      <c r="P24" s="34" t="s">
        <v>214</v>
      </c>
    </row>
    <row r="25" spans="2:16" ht="18.75" customHeight="1" x14ac:dyDescent="0.25">
      <c r="C25" s="98"/>
      <c r="D25" s="98"/>
      <c r="E25" s="98"/>
      <c r="F25" s="98"/>
      <c r="G25" s="98"/>
      <c r="H25" s="98"/>
      <c r="I25" s="98"/>
      <c r="J25" s="98"/>
      <c r="K25" s="98"/>
      <c r="O25" s="34">
        <v>8</v>
      </c>
      <c r="P25" s="34" t="s">
        <v>215</v>
      </c>
    </row>
    <row r="26" spans="2:16" ht="18.75" customHeight="1" x14ac:dyDescent="0.4">
      <c r="C26" s="99" t="str">
        <f>IF(D16=10,"Click me","")</f>
        <v/>
      </c>
      <c r="D26" s="99"/>
      <c r="E26" s="99"/>
      <c r="F26" s="99"/>
      <c r="G26" s="99"/>
      <c r="H26" s="99"/>
      <c r="I26" s="99"/>
      <c r="J26" s="99"/>
      <c r="O26" s="34">
        <v>9</v>
      </c>
      <c r="P26" s="34" t="s">
        <v>216</v>
      </c>
    </row>
    <row r="27" spans="2:16" x14ac:dyDescent="0.25">
      <c r="O27" s="1">
        <v>10</v>
      </c>
      <c r="P27" s="1" t="s">
        <v>217</v>
      </c>
    </row>
  </sheetData>
  <sheetProtection selectLockedCells="1"/>
  <mergeCells count="3">
    <mergeCell ref="B1:M1"/>
    <mergeCell ref="C19:K25"/>
    <mergeCell ref="C26:J26"/>
  </mergeCells>
  <conditionalFormatting sqref="C19">
    <cfRule type="cellIs" dxfId="2" priority="9" operator="equal">
      <formula>"Well done you are now a qualified detective"</formula>
    </cfRule>
  </conditionalFormatting>
  <conditionalFormatting sqref="E4:E13">
    <cfRule type="cellIs" dxfId="1" priority="10" operator="equal">
      <formula>"Incorrect"</formula>
    </cfRule>
    <cfRule type="cellIs" dxfId="0" priority="11" operator="equal">
      <formula>"Correct"</formula>
    </cfRule>
  </conditionalFormatting>
  <hyperlinks>
    <hyperlink ref="C26:J26" location="Practice!A1" display="Practice!A1"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88"/>
  <sheetViews>
    <sheetView zoomScaleNormal="100" workbookViewId="0"/>
  </sheetViews>
  <sheetFormatPr defaultRowHeight="15" x14ac:dyDescent="0.25"/>
  <cols>
    <col min="1" max="1" width="6.5703125" style="1" customWidth="1"/>
    <col min="2" max="2" width="29.5703125" style="1" customWidth="1"/>
    <col min="3" max="3" width="2.7109375" style="1" customWidth="1"/>
    <col min="4" max="4" width="3.28515625" style="43" bestFit="1" customWidth="1"/>
    <col min="5" max="6" width="12" style="46" customWidth="1"/>
    <col min="7" max="7" width="8" style="43" bestFit="1" customWidth="1"/>
    <col min="8" max="8" width="7.28515625" style="43" customWidth="1"/>
    <col min="9" max="9" width="13" style="43" customWidth="1"/>
    <col min="10" max="10" width="9" style="43" customWidth="1"/>
    <col min="11" max="11" width="12" style="43" customWidth="1"/>
    <col min="12" max="12" width="11.42578125" style="43" bestFit="1" customWidth="1"/>
    <col min="13" max="13" width="8.42578125" style="43" bestFit="1" customWidth="1"/>
    <col min="14" max="20" width="9.140625" style="1"/>
  </cols>
  <sheetData>
    <row r="1" spans="4:13" s="1" customFormat="1" ht="6.75" customHeight="1" x14ac:dyDescent="0.25">
      <c r="D1" s="25"/>
      <c r="E1" s="44"/>
      <c r="F1" s="44"/>
      <c r="G1" s="25"/>
      <c r="H1" s="25"/>
      <c r="I1" s="25"/>
      <c r="J1" s="25"/>
      <c r="K1" s="25"/>
      <c r="L1" s="25"/>
      <c r="M1" s="25"/>
    </row>
    <row r="2" spans="4:13" s="1" customFormat="1" ht="9" customHeight="1" thickBot="1" x14ac:dyDescent="0.3">
      <c r="D2" s="25"/>
      <c r="E2" s="44"/>
      <c r="F2" s="44"/>
      <c r="G2" s="25"/>
      <c r="H2" s="25"/>
      <c r="I2" s="25"/>
      <c r="J2" s="25"/>
      <c r="K2" s="25"/>
      <c r="L2" s="25"/>
      <c r="M2" s="25"/>
    </row>
    <row r="3" spans="4:13" s="1" customFormat="1" x14ac:dyDescent="0.25">
      <c r="D3" s="100" t="s">
        <v>200</v>
      </c>
      <c r="E3" s="101"/>
      <c r="F3" s="101"/>
      <c r="G3" s="101"/>
      <c r="H3" s="101"/>
      <c r="I3" s="101"/>
      <c r="J3" s="101"/>
      <c r="K3" s="101"/>
      <c r="L3" s="101"/>
      <c r="M3" s="102"/>
    </row>
    <row r="4" spans="4:13" s="1" customFormat="1" ht="15.75" thickBot="1" x14ac:dyDescent="0.3">
      <c r="D4" s="103"/>
      <c r="E4" s="104"/>
      <c r="F4" s="104"/>
      <c r="G4" s="104"/>
      <c r="H4" s="104"/>
      <c r="I4" s="104"/>
      <c r="J4" s="104"/>
      <c r="K4" s="104"/>
      <c r="L4" s="104"/>
      <c r="M4" s="105"/>
    </row>
    <row r="5" spans="4:13" ht="28.5" customHeight="1" x14ac:dyDescent="0.25">
      <c r="D5" s="60"/>
      <c r="E5" s="59" t="s">
        <v>0</v>
      </c>
      <c r="F5" s="59" t="s">
        <v>1</v>
      </c>
      <c r="G5" s="59" t="s">
        <v>2</v>
      </c>
      <c r="H5" s="59" t="s">
        <v>3</v>
      </c>
      <c r="I5" s="59" t="s">
        <v>4</v>
      </c>
      <c r="J5" s="59" t="s">
        <v>5</v>
      </c>
      <c r="K5" s="59" t="s">
        <v>6</v>
      </c>
      <c r="L5" s="59" t="s">
        <v>7</v>
      </c>
      <c r="M5" s="61" t="s">
        <v>8</v>
      </c>
    </row>
    <row r="6" spans="4:13" x14ac:dyDescent="0.25">
      <c r="D6" s="48">
        <v>1</v>
      </c>
      <c r="E6" s="56" t="s">
        <v>9</v>
      </c>
      <c r="F6" s="45" t="s">
        <v>10</v>
      </c>
      <c r="G6" s="42" t="s">
        <v>11</v>
      </c>
      <c r="H6" s="57">
        <v>23</v>
      </c>
      <c r="I6" s="42">
        <v>1.5</v>
      </c>
      <c r="J6" s="57" t="s">
        <v>12</v>
      </c>
      <c r="K6" s="42" t="s">
        <v>13</v>
      </c>
      <c r="L6" s="42" t="s">
        <v>14</v>
      </c>
      <c r="M6" s="49" t="s">
        <v>15</v>
      </c>
    </row>
    <row r="7" spans="4:13" x14ac:dyDescent="0.25">
      <c r="D7" s="48">
        <v>2</v>
      </c>
      <c r="E7" s="56" t="s">
        <v>16</v>
      </c>
      <c r="F7" s="45" t="s">
        <v>17</v>
      </c>
      <c r="G7" s="42" t="s">
        <v>18</v>
      </c>
      <c r="H7" s="57">
        <v>31</v>
      </c>
      <c r="I7" s="42">
        <v>1.67</v>
      </c>
      <c r="J7" s="57" t="s">
        <v>19</v>
      </c>
      <c r="K7" s="42" t="s">
        <v>20</v>
      </c>
      <c r="L7" s="42" t="s">
        <v>21</v>
      </c>
      <c r="M7" s="49" t="s">
        <v>22</v>
      </c>
    </row>
    <row r="8" spans="4:13" x14ac:dyDescent="0.25">
      <c r="D8" s="48">
        <v>3</v>
      </c>
      <c r="E8" s="56" t="s">
        <v>23</v>
      </c>
      <c r="F8" s="45" t="s">
        <v>24</v>
      </c>
      <c r="G8" s="42" t="s">
        <v>11</v>
      </c>
      <c r="H8" s="57">
        <v>68</v>
      </c>
      <c r="I8" s="42">
        <v>1.71</v>
      </c>
      <c r="J8" s="57" t="s">
        <v>25</v>
      </c>
      <c r="K8" s="42" t="s">
        <v>20</v>
      </c>
      <c r="L8" s="42" t="s">
        <v>26</v>
      </c>
      <c r="M8" s="49" t="s">
        <v>15</v>
      </c>
    </row>
    <row r="9" spans="4:13" x14ac:dyDescent="0.25">
      <c r="D9" s="55">
        <v>4</v>
      </c>
      <c r="E9" s="56" t="s">
        <v>27</v>
      </c>
      <c r="F9" s="56" t="s">
        <v>28</v>
      </c>
      <c r="G9" s="57" t="s">
        <v>11</v>
      </c>
      <c r="H9" s="57">
        <v>34</v>
      </c>
      <c r="I9" s="57">
        <v>1.95</v>
      </c>
      <c r="J9" s="57" t="s">
        <v>12</v>
      </c>
      <c r="K9" s="57" t="s">
        <v>20</v>
      </c>
      <c r="L9" s="57" t="s">
        <v>29</v>
      </c>
      <c r="M9" s="58" t="s">
        <v>30</v>
      </c>
    </row>
    <row r="10" spans="4:13" x14ac:dyDescent="0.25">
      <c r="D10" s="48">
        <v>5</v>
      </c>
      <c r="E10" s="56" t="s">
        <v>31</v>
      </c>
      <c r="F10" s="45" t="s">
        <v>32</v>
      </c>
      <c r="G10" s="42" t="s">
        <v>18</v>
      </c>
      <c r="H10" s="57">
        <v>19</v>
      </c>
      <c r="I10" s="42">
        <v>1.65</v>
      </c>
      <c r="J10" s="57" t="s">
        <v>32</v>
      </c>
      <c r="K10" s="42" t="s">
        <v>20</v>
      </c>
      <c r="L10" s="42" t="s">
        <v>33</v>
      </c>
      <c r="M10" s="49" t="s">
        <v>22</v>
      </c>
    </row>
    <row r="11" spans="4:13" x14ac:dyDescent="0.25">
      <c r="D11" s="48">
        <v>6</v>
      </c>
      <c r="E11" s="56" t="s">
        <v>34</v>
      </c>
      <c r="F11" s="45" t="s">
        <v>35</v>
      </c>
      <c r="G11" s="42" t="s">
        <v>11</v>
      </c>
      <c r="H11" s="57">
        <v>32</v>
      </c>
      <c r="I11" s="42">
        <v>1.67</v>
      </c>
      <c r="J11" s="57" t="s">
        <v>36</v>
      </c>
      <c r="K11" s="42" t="s">
        <v>37</v>
      </c>
      <c r="L11" s="42" t="s">
        <v>33</v>
      </c>
      <c r="M11" s="49" t="s">
        <v>30</v>
      </c>
    </row>
    <row r="12" spans="4:13" x14ac:dyDescent="0.25">
      <c r="D12" s="48">
        <v>7</v>
      </c>
      <c r="E12" s="56" t="s">
        <v>38</v>
      </c>
      <c r="F12" s="45" t="s">
        <v>39</v>
      </c>
      <c r="G12" s="42" t="s">
        <v>11</v>
      </c>
      <c r="H12" s="57">
        <v>65</v>
      </c>
      <c r="I12" s="42">
        <v>1.6</v>
      </c>
      <c r="J12" s="57" t="s">
        <v>12</v>
      </c>
      <c r="K12" s="42" t="s">
        <v>20</v>
      </c>
      <c r="L12" s="42" t="s">
        <v>26</v>
      </c>
      <c r="M12" s="49" t="s">
        <v>15</v>
      </c>
    </row>
    <row r="13" spans="4:13" x14ac:dyDescent="0.25">
      <c r="D13" s="48">
        <v>8</v>
      </c>
      <c r="E13" s="56" t="s">
        <v>40</v>
      </c>
      <c r="F13" s="45" t="s">
        <v>41</v>
      </c>
      <c r="G13" s="42" t="s">
        <v>11</v>
      </c>
      <c r="H13" s="57">
        <v>55</v>
      </c>
      <c r="I13" s="42">
        <v>1.72</v>
      </c>
      <c r="J13" s="57" t="s">
        <v>25</v>
      </c>
      <c r="K13" s="42" t="s">
        <v>20</v>
      </c>
      <c r="L13" s="42" t="s">
        <v>42</v>
      </c>
      <c r="M13" s="49" t="s">
        <v>30</v>
      </c>
    </row>
    <row r="14" spans="4:13" x14ac:dyDescent="0.25">
      <c r="D14" s="48">
        <v>9</v>
      </c>
      <c r="E14" s="56" t="s">
        <v>43</v>
      </c>
      <c r="F14" s="45" t="s">
        <v>44</v>
      </c>
      <c r="G14" s="42" t="s">
        <v>18</v>
      </c>
      <c r="H14" s="57">
        <v>18</v>
      </c>
      <c r="I14" s="42">
        <v>1.75</v>
      </c>
      <c r="J14" s="57" t="s">
        <v>32</v>
      </c>
      <c r="K14" s="42" t="s">
        <v>20</v>
      </c>
      <c r="L14" s="42" t="s">
        <v>45</v>
      </c>
      <c r="M14" s="49" t="s">
        <v>22</v>
      </c>
    </row>
    <row r="15" spans="4:13" x14ac:dyDescent="0.25">
      <c r="D15" s="48">
        <v>10</v>
      </c>
      <c r="E15" s="56" t="s">
        <v>46</v>
      </c>
      <c r="F15" s="45" t="s">
        <v>47</v>
      </c>
      <c r="G15" s="42" t="s">
        <v>18</v>
      </c>
      <c r="H15" s="57">
        <v>25</v>
      </c>
      <c r="I15" s="42">
        <v>1.62</v>
      </c>
      <c r="J15" s="57" t="s">
        <v>12</v>
      </c>
      <c r="K15" s="42" t="s">
        <v>20</v>
      </c>
      <c r="L15" s="42" t="s">
        <v>48</v>
      </c>
      <c r="M15" s="49" t="s">
        <v>30</v>
      </c>
    </row>
    <row r="16" spans="4:13" x14ac:dyDescent="0.25">
      <c r="D16" s="48">
        <v>11</v>
      </c>
      <c r="E16" s="56" t="s">
        <v>49</v>
      </c>
      <c r="F16" s="45" t="s">
        <v>50</v>
      </c>
      <c r="G16" s="42" t="s">
        <v>18</v>
      </c>
      <c r="H16" s="57">
        <v>44</v>
      </c>
      <c r="I16" s="42">
        <v>1.71</v>
      </c>
      <c r="J16" s="57" t="s">
        <v>19</v>
      </c>
      <c r="K16" s="42" t="s">
        <v>37</v>
      </c>
      <c r="L16" s="42" t="s">
        <v>21</v>
      </c>
      <c r="M16" s="49" t="s">
        <v>15</v>
      </c>
    </row>
    <row r="17" spans="2:13" x14ac:dyDescent="0.25">
      <c r="D17" s="48">
        <v>12</v>
      </c>
      <c r="E17" s="56" t="s">
        <v>51</v>
      </c>
      <c r="F17" s="45" t="s">
        <v>52</v>
      </c>
      <c r="G17" s="42" t="s">
        <v>18</v>
      </c>
      <c r="H17" s="57">
        <v>30</v>
      </c>
      <c r="I17" s="42">
        <v>1.73</v>
      </c>
      <c r="J17" s="57" t="s">
        <v>12</v>
      </c>
      <c r="K17" s="42" t="s">
        <v>53</v>
      </c>
      <c r="L17" s="42" t="s">
        <v>54</v>
      </c>
      <c r="M17" s="49" t="s">
        <v>22</v>
      </c>
    </row>
    <row r="18" spans="2:13" x14ac:dyDescent="0.25">
      <c r="B18" s="47"/>
      <c r="D18" s="48">
        <v>13</v>
      </c>
      <c r="E18" s="56" t="s">
        <v>55</v>
      </c>
      <c r="F18" s="45" t="s">
        <v>56</v>
      </c>
      <c r="G18" s="42" t="s">
        <v>11</v>
      </c>
      <c r="H18" s="57">
        <v>35</v>
      </c>
      <c r="I18" s="42">
        <v>1.61</v>
      </c>
      <c r="J18" s="57" t="s">
        <v>32</v>
      </c>
      <c r="K18" s="42" t="s">
        <v>20</v>
      </c>
      <c r="L18" s="42" t="s">
        <v>14</v>
      </c>
      <c r="M18" s="49" t="s">
        <v>22</v>
      </c>
    </row>
    <row r="19" spans="2:13" x14ac:dyDescent="0.25">
      <c r="D19" s="48">
        <v>14</v>
      </c>
      <c r="E19" s="56" t="s">
        <v>57</v>
      </c>
      <c r="F19" s="45" t="s">
        <v>58</v>
      </c>
      <c r="G19" s="42" t="s">
        <v>11</v>
      </c>
      <c r="H19" s="57">
        <v>17</v>
      </c>
      <c r="I19" s="42">
        <v>1.69</v>
      </c>
      <c r="J19" s="57" t="s">
        <v>12</v>
      </c>
      <c r="K19" s="42" t="s">
        <v>37</v>
      </c>
      <c r="L19" s="42" t="s">
        <v>33</v>
      </c>
      <c r="M19" s="49" t="s">
        <v>30</v>
      </c>
    </row>
    <row r="20" spans="2:13" x14ac:dyDescent="0.25">
      <c r="D20" s="48">
        <v>15</v>
      </c>
      <c r="E20" s="56" t="s">
        <v>59</v>
      </c>
      <c r="F20" s="45" t="s">
        <v>60</v>
      </c>
      <c r="G20" s="42" t="s">
        <v>18</v>
      </c>
      <c r="H20" s="57">
        <v>33</v>
      </c>
      <c r="I20" s="42">
        <v>1.9</v>
      </c>
      <c r="J20" s="57" t="s">
        <v>19</v>
      </c>
      <c r="K20" s="42" t="s">
        <v>20</v>
      </c>
      <c r="L20" s="42" t="s">
        <v>33</v>
      </c>
      <c r="M20" s="49" t="s">
        <v>15</v>
      </c>
    </row>
    <row r="21" spans="2:13" x14ac:dyDescent="0.25">
      <c r="D21" s="48">
        <v>16</v>
      </c>
      <c r="E21" s="56" t="s">
        <v>61</v>
      </c>
      <c r="F21" s="45" t="s">
        <v>62</v>
      </c>
      <c r="G21" s="42" t="s">
        <v>11</v>
      </c>
      <c r="H21" s="57">
        <v>29</v>
      </c>
      <c r="I21" s="42">
        <v>1.69</v>
      </c>
      <c r="J21" s="57" t="s">
        <v>32</v>
      </c>
      <c r="K21" s="42" t="s">
        <v>20</v>
      </c>
      <c r="L21" s="42" t="s">
        <v>63</v>
      </c>
      <c r="M21" s="49" t="s">
        <v>22</v>
      </c>
    </row>
    <row r="22" spans="2:13" x14ac:dyDescent="0.25">
      <c r="D22" s="48">
        <v>17</v>
      </c>
      <c r="E22" s="56" t="s">
        <v>64</v>
      </c>
      <c r="F22" s="45" t="s">
        <v>24</v>
      </c>
      <c r="G22" s="42" t="s">
        <v>11</v>
      </c>
      <c r="H22" s="57">
        <v>35</v>
      </c>
      <c r="I22" s="42">
        <v>1.75</v>
      </c>
      <c r="J22" s="57" t="s">
        <v>25</v>
      </c>
      <c r="K22" s="42" t="s">
        <v>20</v>
      </c>
      <c r="L22" s="42" t="s">
        <v>54</v>
      </c>
      <c r="M22" s="49" t="s">
        <v>30</v>
      </c>
    </row>
    <row r="23" spans="2:13" ht="15" customHeight="1" x14ac:dyDescent="0.25">
      <c r="B23" s="62" t="s">
        <v>206</v>
      </c>
      <c r="D23" s="48">
        <v>18</v>
      </c>
      <c r="E23" s="56" t="s">
        <v>65</v>
      </c>
      <c r="F23" s="45" t="s">
        <v>66</v>
      </c>
      <c r="G23" s="42" t="s">
        <v>11</v>
      </c>
      <c r="H23" s="57">
        <v>35</v>
      </c>
      <c r="I23" s="42">
        <v>1.74</v>
      </c>
      <c r="J23" s="57" t="s">
        <v>12</v>
      </c>
      <c r="K23" s="42" t="s">
        <v>67</v>
      </c>
      <c r="L23" s="42" t="s">
        <v>14</v>
      </c>
      <c r="M23" s="49" t="s">
        <v>15</v>
      </c>
    </row>
    <row r="24" spans="2:13" x14ac:dyDescent="0.25">
      <c r="B24" s="62"/>
      <c r="D24" s="48">
        <v>19</v>
      </c>
      <c r="E24" s="56" t="s">
        <v>68</v>
      </c>
      <c r="F24" s="45" t="s">
        <v>69</v>
      </c>
      <c r="G24" s="42" t="s">
        <v>11</v>
      </c>
      <c r="H24" s="57">
        <v>26</v>
      </c>
      <c r="I24" s="42">
        <v>1.62</v>
      </c>
      <c r="J24" s="57" t="s">
        <v>12</v>
      </c>
      <c r="K24" s="42" t="s">
        <v>20</v>
      </c>
      <c r="L24" s="42" t="s">
        <v>42</v>
      </c>
      <c r="M24" s="49" t="s">
        <v>15</v>
      </c>
    </row>
    <row r="25" spans="2:13" ht="13.5" customHeight="1" x14ac:dyDescent="0.25">
      <c r="B25" s="62"/>
      <c r="D25" s="48">
        <v>20</v>
      </c>
      <c r="E25" s="56" t="s">
        <v>70</v>
      </c>
      <c r="F25" s="45" t="s">
        <v>71</v>
      </c>
      <c r="G25" s="42" t="s">
        <v>11</v>
      </c>
      <c r="H25" s="57">
        <v>47</v>
      </c>
      <c r="I25" s="42">
        <v>1.69</v>
      </c>
      <c r="J25" s="57" t="s">
        <v>12</v>
      </c>
      <c r="K25" s="42" t="s">
        <v>20</v>
      </c>
      <c r="L25" s="42" t="s">
        <v>14</v>
      </c>
      <c r="M25" s="49" t="s">
        <v>30</v>
      </c>
    </row>
    <row r="26" spans="2:13" ht="15.75" customHeight="1" x14ac:dyDescent="0.25">
      <c r="B26" s="62"/>
      <c r="D26" s="48">
        <v>21</v>
      </c>
      <c r="E26" s="56" t="s">
        <v>23</v>
      </c>
      <c r="F26" s="45" t="s">
        <v>72</v>
      </c>
      <c r="G26" s="42" t="s">
        <v>11</v>
      </c>
      <c r="H26" s="57">
        <v>36</v>
      </c>
      <c r="I26" s="42">
        <v>1.81</v>
      </c>
      <c r="J26" s="57" t="s">
        <v>12</v>
      </c>
      <c r="K26" s="42" t="s">
        <v>20</v>
      </c>
      <c r="L26" s="42" t="s">
        <v>63</v>
      </c>
      <c r="M26" s="49" t="s">
        <v>22</v>
      </c>
    </row>
    <row r="27" spans="2:13" ht="15" customHeight="1" x14ac:dyDescent="0.25">
      <c r="B27" s="63"/>
      <c r="D27" s="48">
        <v>22</v>
      </c>
      <c r="E27" s="56" t="s">
        <v>73</v>
      </c>
      <c r="F27" s="45" t="s">
        <v>74</v>
      </c>
      <c r="G27" s="42" t="s">
        <v>18</v>
      </c>
      <c r="H27" s="57">
        <v>29</v>
      </c>
      <c r="I27" s="42">
        <v>1.81</v>
      </c>
      <c r="J27" s="57" t="s">
        <v>12</v>
      </c>
      <c r="K27" s="42" t="s">
        <v>67</v>
      </c>
      <c r="L27" s="42" t="s">
        <v>26</v>
      </c>
      <c r="M27" s="49" t="s">
        <v>22</v>
      </c>
    </row>
    <row r="28" spans="2:13" x14ac:dyDescent="0.25">
      <c r="B28" s="62"/>
      <c r="D28" s="48">
        <v>23</v>
      </c>
      <c r="E28" s="56" t="s">
        <v>75</v>
      </c>
      <c r="F28" s="45" t="s">
        <v>76</v>
      </c>
      <c r="G28" s="42" t="s">
        <v>11</v>
      </c>
      <c r="H28" s="57">
        <v>65</v>
      </c>
      <c r="I28" s="42">
        <v>1.76</v>
      </c>
      <c r="J28" s="57" t="s">
        <v>25</v>
      </c>
      <c r="K28" s="42" t="s">
        <v>13</v>
      </c>
      <c r="L28" s="42" t="s">
        <v>21</v>
      </c>
      <c r="M28" s="49" t="s">
        <v>22</v>
      </c>
    </row>
    <row r="29" spans="2:13" x14ac:dyDescent="0.25">
      <c r="B29" s="62"/>
      <c r="D29" s="48">
        <v>24</v>
      </c>
      <c r="E29" s="56" t="s">
        <v>77</v>
      </c>
      <c r="F29" s="45" t="s">
        <v>78</v>
      </c>
      <c r="G29" s="42" t="s">
        <v>11</v>
      </c>
      <c r="H29" s="57">
        <v>53</v>
      </c>
      <c r="I29" s="42">
        <v>1.96</v>
      </c>
      <c r="J29" s="57" t="s">
        <v>36</v>
      </c>
      <c r="K29" s="42" t="s">
        <v>20</v>
      </c>
      <c r="L29" s="42" t="s">
        <v>29</v>
      </c>
      <c r="M29" s="49" t="s">
        <v>22</v>
      </c>
    </row>
    <row r="30" spans="2:13" ht="15" customHeight="1" x14ac:dyDescent="0.25">
      <c r="B30" s="63"/>
      <c r="D30" s="48">
        <v>25</v>
      </c>
      <c r="E30" s="56" t="s">
        <v>79</v>
      </c>
      <c r="F30" s="45" t="s">
        <v>80</v>
      </c>
      <c r="G30" s="42" t="s">
        <v>18</v>
      </c>
      <c r="H30" s="57">
        <v>28</v>
      </c>
      <c r="I30" s="42">
        <v>1.9</v>
      </c>
      <c r="J30" s="57" t="s">
        <v>12</v>
      </c>
      <c r="K30" s="42" t="s">
        <v>20</v>
      </c>
      <c r="L30" s="42" t="s">
        <v>33</v>
      </c>
      <c r="M30" s="49" t="s">
        <v>15</v>
      </c>
    </row>
    <row r="31" spans="2:13" x14ac:dyDescent="0.25">
      <c r="B31" s="62"/>
      <c r="D31" s="48">
        <v>26</v>
      </c>
      <c r="E31" s="56" t="s">
        <v>81</v>
      </c>
      <c r="F31" s="45" t="s">
        <v>24</v>
      </c>
      <c r="G31" s="42" t="s">
        <v>11</v>
      </c>
      <c r="H31" s="57">
        <v>19</v>
      </c>
      <c r="I31" s="42">
        <v>1.77</v>
      </c>
      <c r="J31" s="57" t="s">
        <v>36</v>
      </c>
      <c r="K31" s="42" t="s">
        <v>13</v>
      </c>
      <c r="L31" s="42" t="s">
        <v>45</v>
      </c>
      <c r="M31" s="49" t="s">
        <v>22</v>
      </c>
    </row>
    <row r="32" spans="2:13" x14ac:dyDescent="0.25">
      <c r="B32" s="62"/>
      <c r="D32" s="48">
        <v>27</v>
      </c>
      <c r="E32" s="56" t="s">
        <v>82</v>
      </c>
      <c r="F32" s="45" t="s">
        <v>83</v>
      </c>
      <c r="G32" s="42" t="s">
        <v>11</v>
      </c>
      <c r="H32" s="57">
        <v>17</v>
      </c>
      <c r="I32" s="42">
        <v>1.66</v>
      </c>
      <c r="J32" s="57" t="s">
        <v>32</v>
      </c>
      <c r="K32" s="42" t="s">
        <v>20</v>
      </c>
      <c r="L32" s="42" t="s">
        <v>63</v>
      </c>
      <c r="M32" s="49" t="s">
        <v>15</v>
      </c>
    </row>
    <row r="33" spans="2:13" x14ac:dyDescent="0.25">
      <c r="B33" s="62"/>
      <c r="D33" s="48">
        <v>28</v>
      </c>
      <c r="E33" s="56" t="s">
        <v>84</v>
      </c>
      <c r="F33" s="45" t="s">
        <v>32</v>
      </c>
      <c r="G33" s="42" t="s">
        <v>11</v>
      </c>
      <c r="H33" s="57">
        <v>24</v>
      </c>
      <c r="I33" s="42">
        <v>2.08</v>
      </c>
      <c r="J33" s="57" t="s">
        <v>12</v>
      </c>
      <c r="K33" s="42" t="s">
        <v>20</v>
      </c>
      <c r="L33" s="42" t="s">
        <v>29</v>
      </c>
      <c r="M33" s="49" t="s">
        <v>30</v>
      </c>
    </row>
    <row r="34" spans="2:13" x14ac:dyDescent="0.25">
      <c r="B34" s="62"/>
      <c r="D34" s="48">
        <v>29</v>
      </c>
      <c r="E34" s="45" t="s">
        <v>85</v>
      </c>
      <c r="F34" s="45" t="s">
        <v>76</v>
      </c>
      <c r="G34" s="42" t="s">
        <v>11</v>
      </c>
      <c r="H34" s="57">
        <v>18</v>
      </c>
      <c r="I34" s="42">
        <v>1.64</v>
      </c>
      <c r="J34" s="57" t="s">
        <v>32</v>
      </c>
      <c r="K34" s="42" t="s">
        <v>20</v>
      </c>
      <c r="L34" s="42" t="s">
        <v>21</v>
      </c>
      <c r="M34" s="49" t="s">
        <v>15</v>
      </c>
    </row>
    <row r="35" spans="2:13" x14ac:dyDescent="0.25">
      <c r="D35" s="48">
        <v>30</v>
      </c>
      <c r="E35" s="45" t="s">
        <v>86</v>
      </c>
      <c r="F35" s="45" t="s">
        <v>87</v>
      </c>
      <c r="G35" s="42" t="s">
        <v>18</v>
      </c>
      <c r="H35" s="57">
        <v>22</v>
      </c>
      <c r="I35" s="42">
        <v>1.63</v>
      </c>
      <c r="J35" s="57" t="s">
        <v>12</v>
      </c>
      <c r="K35" s="42" t="s">
        <v>53</v>
      </c>
      <c r="L35" s="42" t="s">
        <v>21</v>
      </c>
      <c r="M35" s="49" t="s">
        <v>30</v>
      </c>
    </row>
    <row r="36" spans="2:13" x14ac:dyDescent="0.25">
      <c r="D36" s="48">
        <v>31</v>
      </c>
      <c r="E36" s="45" t="s">
        <v>88</v>
      </c>
      <c r="F36" s="45" t="s">
        <v>89</v>
      </c>
      <c r="G36" s="42" t="s">
        <v>11</v>
      </c>
      <c r="H36" s="42">
        <v>39</v>
      </c>
      <c r="I36" s="42">
        <v>1.64</v>
      </c>
      <c r="J36" s="42" t="s">
        <v>32</v>
      </c>
      <c r="K36" s="42" t="s">
        <v>20</v>
      </c>
      <c r="L36" s="42" t="s">
        <v>29</v>
      </c>
      <c r="M36" s="49" t="s">
        <v>15</v>
      </c>
    </row>
    <row r="37" spans="2:13" x14ac:dyDescent="0.25">
      <c r="D37" s="48">
        <v>32</v>
      </c>
      <c r="E37" s="45" t="s">
        <v>90</v>
      </c>
      <c r="F37" s="45" t="s">
        <v>72</v>
      </c>
      <c r="G37" s="42" t="s">
        <v>11</v>
      </c>
      <c r="H37" s="42">
        <v>30</v>
      </c>
      <c r="I37" s="42">
        <v>1.72</v>
      </c>
      <c r="J37" s="42" t="s">
        <v>36</v>
      </c>
      <c r="K37" s="42" t="s">
        <v>20</v>
      </c>
      <c r="L37" s="42" t="s">
        <v>48</v>
      </c>
      <c r="M37" s="49" t="s">
        <v>22</v>
      </c>
    </row>
    <row r="38" spans="2:13" x14ac:dyDescent="0.25">
      <c r="D38" s="48">
        <v>33</v>
      </c>
      <c r="E38" s="45" t="s">
        <v>91</v>
      </c>
      <c r="F38" s="45" t="s">
        <v>92</v>
      </c>
      <c r="G38" s="42" t="s">
        <v>11</v>
      </c>
      <c r="H38" s="42">
        <v>29</v>
      </c>
      <c r="I38" s="42">
        <v>1.94</v>
      </c>
      <c r="J38" s="42" t="s">
        <v>32</v>
      </c>
      <c r="K38" s="42" t="s">
        <v>13</v>
      </c>
      <c r="L38" s="42" t="s">
        <v>14</v>
      </c>
      <c r="M38" s="49" t="s">
        <v>22</v>
      </c>
    </row>
    <row r="39" spans="2:13" x14ac:dyDescent="0.25">
      <c r="D39" s="48">
        <v>34</v>
      </c>
      <c r="E39" s="45" t="s">
        <v>93</v>
      </c>
      <c r="F39" s="45" t="s">
        <v>47</v>
      </c>
      <c r="G39" s="42" t="s">
        <v>18</v>
      </c>
      <c r="H39" s="42">
        <v>56</v>
      </c>
      <c r="I39" s="42">
        <v>1.86</v>
      </c>
      <c r="J39" s="42" t="s">
        <v>12</v>
      </c>
      <c r="K39" s="42" t="s">
        <v>20</v>
      </c>
      <c r="L39" s="42" t="s">
        <v>94</v>
      </c>
      <c r="M39" s="49" t="s">
        <v>15</v>
      </c>
    </row>
    <row r="40" spans="2:13" x14ac:dyDescent="0.25">
      <c r="D40" s="48">
        <v>35</v>
      </c>
      <c r="E40" s="45" t="s">
        <v>95</v>
      </c>
      <c r="F40" s="45" t="s">
        <v>96</v>
      </c>
      <c r="G40" s="42" t="s">
        <v>11</v>
      </c>
      <c r="H40" s="42">
        <v>30</v>
      </c>
      <c r="I40" s="42">
        <v>1.66</v>
      </c>
      <c r="J40" s="42" t="s">
        <v>36</v>
      </c>
      <c r="K40" s="42" t="s">
        <v>20</v>
      </c>
      <c r="L40" s="42" t="s">
        <v>29</v>
      </c>
      <c r="M40" s="49" t="s">
        <v>22</v>
      </c>
    </row>
    <row r="41" spans="2:13" x14ac:dyDescent="0.25">
      <c r="D41" s="48">
        <v>36</v>
      </c>
      <c r="E41" s="45" t="s">
        <v>97</v>
      </c>
      <c r="F41" s="45" t="s">
        <v>98</v>
      </c>
      <c r="G41" s="42" t="s">
        <v>11</v>
      </c>
      <c r="H41" s="42">
        <v>65</v>
      </c>
      <c r="I41" s="42">
        <v>1.65</v>
      </c>
      <c r="J41" s="42" t="s">
        <v>12</v>
      </c>
      <c r="K41" s="42" t="s">
        <v>53</v>
      </c>
      <c r="L41" s="42" t="s">
        <v>14</v>
      </c>
      <c r="M41" s="49" t="s">
        <v>30</v>
      </c>
    </row>
    <row r="42" spans="2:13" x14ac:dyDescent="0.25">
      <c r="D42" s="48">
        <v>37</v>
      </c>
      <c r="E42" s="45" t="s">
        <v>99</v>
      </c>
      <c r="F42" s="45" t="s">
        <v>24</v>
      </c>
      <c r="G42" s="42" t="s">
        <v>18</v>
      </c>
      <c r="H42" s="42">
        <v>55</v>
      </c>
      <c r="I42" s="42">
        <v>1.68</v>
      </c>
      <c r="J42" s="42" t="s">
        <v>19</v>
      </c>
      <c r="K42" s="42" t="s">
        <v>20</v>
      </c>
      <c r="L42" s="42" t="s">
        <v>45</v>
      </c>
      <c r="M42" s="49" t="s">
        <v>15</v>
      </c>
    </row>
    <row r="43" spans="2:13" x14ac:dyDescent="0.25">
      <c r="D43" s="48">
        <v>38</v>
      </c>
      <c r="E43" s="45" t="s">
        <v>100</v>
      </c>
      <c r="F43" s="45" t="s">
        <v>101</v>
      </c>
      <c r="G43" s="42" t="s">
        <v>18</v>
      </c>
      <c r="H43" s="42">
        <v>65</v>
      </c>
      <c r="I43" s="42">
        <v>1.75</v>
      </c>
      <c r="J43" s="42" t="s">
        <v>19</v>
      </c>
      <c r="K43" s="42" t="s">
        <v>102</v>
      </c>
      <c r="L43" s="42" t="s">
        <v>21</v>
      </c>
      <c r="M43" s="49" t="s">
        <v>22</v>
      </c>
    </row>
    <row r="44" spans="2:13" x14ac:dyDescent="0.25">
      <c r="D44" s="48">
        <v>39</v>
      </c>
      <c r="E44" s="45" t="s">
        <v>103</v>
      </c>
      <c r="F44" s="45" t="s">
        <v>104</v>
      </c>
      <c r="G44" s="42" t="s">
        <v>11</v>
      </c>
      <c r="H44" s="42">
        <v>25</v>
      </c>
      <c r="I44" s="42">
        <v>1.57</v>
      </c>
      <c r="J44" s="42" t="s">
        <v>12</v>
      </c>
      <c r="K44" s="42" t="s">
        <v>20</v>
      </c>
      <c r="L44" s="42" t="s">
        <v>29</v>
      </c>
      <c r="M44" s="49" t="s">
        <v>15</v>
      </c>
    </row>
    <row r="45" spans="2:13" x14ac:dyDescent="0.25">
      <c r="D45" s="48">
        <v>40</v>
      </c>
      <c r="E45" s="45" t="s">
        <v>105</v>
      </c>
      <c r="F45" s="45" t="s">
        <v>106</v>
      </c>
      <c r="G45" s="42" t="s">
        <v>11</v>
      </c>
      <c r="H45" s="42">
        <v>21</v>
      </c>
      <c r="I45" s="42">
        <v>1.71</v>
      </c>
      <c r="J45" s="42" t="s">
        <v>32</v>
      </c>
      <c r="K45" s="42" t="s">
        <v>20</v>
      </c>
      <c r="L45" s="42" t="s">
        <v>26</v>
      </c>
      <c r="M45" s="49" t="s">
        <v>22</v>
      </c>
    </row>
    <row r="46" spans="2:13" x14ac:dyDescent="0.25">
      <c r="D46" s="48">
        <v>41</v>
      </c>
      <c r="E46" s="45" t="s">
        <v>90</v>
      </c>
      <c r="F46" s="45" t="s">
        <v>107</v>
      </c>
      <c r="G46" s="42" t="s">
        <v>11</v>
      </c>
      <c r="H46" s="42">
        <v>41</v>
      </c>
      <c r="I46" s="42">
        <v>1.56</v>
      </c>
      <c r="J46" s="42" t="s">
        <v>32</v>
      </c>
      <c r="K46" s="42" t="s">
        <v>13</v>
      </c>
      <c r="L46" s="42" t="s">
        <v>48</v>
      </c>
      <c r="M46" s="49" t="s">
        <v>22</v>
      </c>
    </row>
    <row r="47" spans="2:13" x14ac:dyDescent="0.25">
      <c r="D47" s="48">
        <v>42</v>
      </c>
      <c r="E47" s="45" t="s">
        <v>108</v>
      </c>
      <c r="F47" s="45" t="s">
        <v>109</v>
      </c>
      <c r="G47" s="42" t="s">
        <v>11</v>
      </c>
      <c r="H47" s="42">
        <v>33</v>
      </c>
      <c r="I47" s="42">
        <v>1.54</v>
      </c>
      <c r="J47" s="42" t="s">
        <v>32</v>
      </c>
      <c r="K47" s="42" t="s">
        <v>13</v>
      </c>
      <c r="L47" s="42" t="s">
        <v>33</v>
      </c>
      <c r="M47" s="49" t="s">
        <v>22</v>
      </c>
    </row>
    <row r="48" spans="2:13" x14ac:dyDescent="0.25">
      <c r="D48" s="48">
        <v>43</v>
      </c>
      <c r="E48" s="45" t="s">
        <v>46</v>
      </c>
      <c r="F48" s="45" t="s">
        <v>110</v>
      </c>
      <c r="G48" s="42" t="s">
        <v>18</v>
      </c>
      <c r="H48" s="42">
        <v>41</v>
      </c>
      <c r="I48" s="42">
        <v>1.79</v>
      </c>
      <c r="J48" s="42" t="s">
        <v>19</v>
      </c>
      <c r="K48" s="42" t="s">
        <v>20</v>
      </c>
      <c r="L48" s="42" t="s">
        <v>94</v>
      </c>
      <c r="M48" s="49" t="s">
        <v>15</v>
      </c>
    </row>
    <row r="49" spans="4:13" x14ac:dyDescent="0.25">
      <c r="D49" s="48">
        <v>44</v>
      </c>
      <c r="E49" s="45" t="s">
        <v>111</v>
      </c>
      <c r="F49" s="45" t="s">
        <v>112</v>
      </c>
      <c r="G49" s="42" t="s">
        <v>11</v>
      </c>
      <c r="H49" s="42">
        <v>67</v>
      </c>
      <c r="I49" s="42">
        <v>1.69</v>
      </c>
      <c r="J49" s="42" t="s">
        <v>25</v>
      </c>
      <c r="K49" s="42" t="s">
        <v>20</v>
      </c>
      <c r="L49" s="42" t="s">
        <v>42</v>
      </c>
      <c r="M49" s="49" t="s">
        <v>30</v>
      </c>
    </row>
    <row r="50" spans="4:13" x14ac:dyDescent="0.25">
      <c r="D50" s="48">
        <v>45</v>
      </c>
      <c r="E50" s="45" t="s">
        <v>113</v>
      </c>
      <c r="F50" s="45" t="s">
        <v>114</v>
      </c>
      <c r="G50" s="42" t="s">
        <v>11</v>
      </c>
      <c r="H50" s="42">
        <v>18</v>
      </c>
      <c r="I50" s="42">
        <v>1.62</v>
      </c>
      <c r="J50" s="42" t="s">
        <v>36</v>
      </c>
      <c r="K50" s="42" t="s">
        <v>53</v>
      </c>
      <c r="L50" s="42" t="s">
        <v>48</v>
      </c>
      <c r="M50" s="49" t="s">
        <v>15</v>
      </c>
    </row>
    <row r="51" spans="4:13" x14ac:dyDescent="0.25">
      <c r="D51" s="48">
        <v>46</v>
      </c>
      <c r="E51" s="45" t="s">
        <v>103</v>
      </c>
      <c r="F51" s="45" t="s">
        <v>24</v>
      </c>
      <c r="G51" s="42" t="s">
        <v>11</v>
      </c>
      <c r="H51" s="42">
        <v>54</v>
      </c>
      <c r="I51" s="42">
        <v>1.75</v>
      </c>
      <c r="J51" s="42" t="s">
        <v>32</v>
      </c>
      <c r="K51" s="42" t="s">
        <v>20</v>
      </c>
      <c r="L51" s="42" t="s">
        <v>54</v>
      </c>
      <c r="M51" s="49" t="s">
        <v>15</v>
      </c>
    </row>
    <row r="52" spans="4:13" x14ac:dyDescent="0.25">
      <c r="D52" s="48">
        <v>47</v>
      </c>
      <c r="E52" s="45" t="s">
        <v>88</v>
      </c>
      <c r="F52" s="45" t="s">
        <v>115</v>
      </c>
      <c r="G52" s="42" t="s">
        <v>11</v>
      </c>
      <c r="H52" s="42">
        <v>31</v>
      </c>
      <c r="I52" s="42">
        <v>1.74</v>
      </c>
      <c r="J52" s="42" t="s">
        <v>32</v>
      </c>
      <c r="K52" s="42" t="s">
        <v>20</v>
      </c>
      <c r="L52" s="42" t="s">
        <v>21</v>
      </c>
      <c r="M52" s="49" t="s">
        <v>22</v>
      </c>
    </row>
    <row r="53" spans="4:13" x14ac:dyDescent="0.25">
      <c r="D53" s="48">
        <v>48</v>
      </c>
      <c r="E53" s="45" t="s">
        <v>79</v>
      </c>
      <c r="F53" s="45" t="s">
        <v>116</v>
      </c>
      <c r="G53" s="42" t="s">
        <v>18</v>
      </c>
      <c r="H53" s="42">
        <v>41</v>
      </c>
      <c r="I53" s="42">
        <v>1.8</v>
      </c>
      <c r="J53" s="42" t="s">
        <v>19</v>
      </c>
      <c r="K53" s="42" t="s">
        <v>20</v>
      </c>
      <c r="L53" s="42" t="s">
        <v>33</v>
      </c>
      <c r="M53" s="49" t="s">
        <v>15</v>
      </c>
    </row>
    <row r="54" spans="4:13" x14ac:dyDescent="0.25">
      <c r="D54" s="48">
        <v>49</v>
      </c>
      <c r="E54" s="45" t="s">
        <v>117</v>
      </c>
      <c r="F54" s="45" t="s">
        <v>118</v>
      </c>
      <c r="G54" s="42" t="s">
        <v>11</v>
      </c>
      <c r="H54" s="42">
        <v>27</v>
      </c>
      <c r="I54" s="42">
        <v>1.63</v>
      </c>
      <c r="J54" s="42" t="s">
        <v>36</v>
      </c>
      <c r="K54" s="42" t="s">
        <v>37</v>
      </c>
      <c r="L54" s="42" t="s">
        <v>42</v>
      </c>
      <c r="M54" s="49" t="s">
        <v>30</v>
      </c>
    </row>
    <row r="55" spans="4:13" ht="15.75" thickBot="1" x14ac:dyDescent="0.3">
      <c r="D55" s="50">
        <v>50</v>
      </c>
      <c r="E55" s="51" t="s">
        <v>119</v>
      </c>
      <c r="F55" s="51" t="s">
        <v>24</v>
      </c>
      <c r="G55" s="52" t="s">
        <v>11</v>
      </c>
      <c r="H55" s="52">
        <v>45</v>
      </c>
      <c r="I55" s="52">
        <v>1.54</v>
      </c>
      <c r="J55" s="52" t="s">
        <v>36</v>
      </c>
      <c r="K55" s="52" t="s">
        <v>20</v>
      </c>
      <c r="L55" s="52" t="s">
        <v>54</v>
      </c>
      <c r="M55" s="53" t="s">
        <v>22</v>
      </c>
    </row>
    <row r="56" spans="4:13" s="1" customFormat="1" x14ac:dyDescent="0.25">
      <c r="D56" s="25"/>
      <c r="E56" s="44"/>
      <c r="F56" s="44"/>
      <c r="G56" s="25"/>
      <c r="H56" s="25"/>
      <c r="I56" s="25"/>
      <c r="J56" s="25"/>
      <c r="K56" s="25"/>
      <c r="L56" s="25"/>
      <c r="M56" s="25"/>
    </row>
    <row r="57" spans="4:13" s="1" customFormat="1" x14ac:dyDescent="0.25">
      <c r="D57" s="25"/>
      <c r="E57" s="44"/>
      <c r="F57" s="44"/>
      <c r="G57" s="25"/>
      <c r="H57" s="25"/>
      <c r="I57" s="25"/>
      <c r="J57" s="25"/>
      <c r="K57" s="25"/>
      <c r="L57" s="25"/>
      <c r="M57" s="25"/>
    </row>
    <row r="58" spans="4:13" s="1" customFormat="1" x14ac:dyDescent="0.25">
      <c r="D58" s="25"/>
      <c r="E58" s="44"/>
      <c r="F58" s="44"/>
      <c r="G58" s="25"/>
      <c r="H58" s="25"/>
      <c r="I58" s="25"/>
      <c r="J58" s="25"/>
      <c r="K58" s="25"/>
      <c r="L58" s="25"/>
      <c r="M58" s="25"/>
    </row>
    <row r="59" spans="4:13" s="1" customFormat="1" x14ac:dyDescent="0.25">
      <c r="D59" s="25"/>
      <c r="E59" s="44"/>
      <c r="F59" s="44"/>
      <c r="G59" s="25"/>
      <c r="H59" s="25"/>
      <c r="I59" s="25"/>
      <c r="J59" s="25"/>
      <c r="K59" s="25"/>
      <c r="L59" s="25"/>
      <c r="M59" s="25"/>
    </row>
    <row r="60" spans="4:13" s="1" customFormat="1" x14ac:dyDescent="0.25">
      <c r="D60" s="25"/>
      <c r="E60" s="44"/>
      <c r="F60" s="44"/>
      <c r="G60" s="25"/>
      <c r="H60" s="25"/>
      <c r="I60" s="25"/>
      <c r="J60" s="25"/>
      <c r="K60" s="25"/>
      <c r="L60" s="25"/>
      <c r="M60" s="25"/>
    </row>
    <row r="61" spans="4:13" s="1" customFormat="1" x14ac:dyDescent="0.25">
      <c r="D61" s="25"/>
      <c r="E61" s="44"/>
      <c r="F61" s="44"/>
      <c r="G61" s="25"/>
      <c r="H61" s="25"/>
      <c r="I61" s="25"/>
      <c r="J61" s="25"/>
      <c r="K61" s="25"/>
      <c r="L61" s="25"/>
      <c r="M61" s="25"/>
    </row>
    <row r="62" spans="4:13" s="1" customFormat="1" x14ac:dyDescent="0.25">
      <c r="D62" s="25"/>
      <c r="E62" s="44"/>
      <c r="F62" s="44"/>
      <c r="G62" s="25"/>
      <c r="H62" s="25"/>
      <c r="I62" s="25"/>
      <c r="J62" s="25"/>
      <c r="K62" s="25"/>
      <c r="L62" s="25"/>
      <c r="M62" s="25"/>
    </row>
    <row r="63" spans="4:13" s="1" customFormat="1" x14ac:dyDescent="0.25">
      <c r="D63" s="25"/>
      <c r="E63" s="44"/>
      <c r="F63" s="44"/>
      <c r="G63" s="25"/>
      <c r="H63" s="25"/>
      <c r="I63" s="25"/>
      <c r="J63" s="25"/>
      <c r="K63" s="25"/>
      <c r="L63" s="25"/>
      <c r="M63" s="25"/>
    </row>
    <row r="64" spans="4:13" s="1" customFormat="1" x14ac:dyDescent="0.25">
      <c r="D64" s="25"/>
      <c r="E64" s="44"/>
      <c r="F64" s="44"/>
      <c r="G64" s="25"/>
      <c r="H64" s="25"/>
      <c r="I64" s="25"/>
      <c r="J64" s="25"/>
      <c r="K64" s="25"/>
      <c r="L64" s="25"/>
      <c r="M64" s="25"/>
    </row>
    <row r="65" spans="4:13" s="1" customFormat="1" x14ac:dyDescent="0.25">
      <c r="D65" s="25"/>
      <c r="E65" s="44"/>
      <c r="F65" s="44"/>
      <c r="G65" s="25"/>
      <c r="H65" s="25"/>
      <c r="I65" s="25"/>
      <c r="J65" s="25"/>
      <c r="K65" s="25"/>
      <c r="L65" s="25"/>
      <c r="M65" s="25"/>
    </row>
    <row r="66" spans="4:13" s="1" customFormat="1" x14ac:dyDescent="0.25">
      <c r="D66" s="25"/>
      <c r="E66" s="44"/>
      <c r="F66" s="44"/>
      <c r="G66" s="25"/>
      <c r="H66" s="25"/>
      <c r="I66" s="25"/>
      <c r="J66" s="25"/>
      <c r="K66" s="25"/>
      <c r="L66" s="25"/>
      <c r="M66" s="25"/>
    </row>
    <row r="67" spans="4:13" s="1" customFormat="1" x14ac:dyDescent="0.25">
      <c r="D67" s="25"/>
      <c r="E67" s="44"/>
      <c r="F67" s="44"/>
      <c r="G67" s="25"/>
      <c r="H67" s="25"/>
      <c r="I67" s="25"/>
      <c r="J67" s="25"/>
      <c r="K67" s="25"/>
      <c r="L67" s="25"/>
      <c r="M67" s="25"/>
    </row>
    <row r="68" spans="4:13" s="1" customFormat="1" x14ac:dyDescent="0.25">
      <c r="D68" s="25"/>
      <c r="E68" s="44"/>
      <c r="F68" s="44"/>
      <c r="G68" s="25"/>
      <c r="H68" s="25"/>
      <c r="I68" s="25"/>
      <c r="J68" s="25"/>
      <c r="K68" s="25"/>
      <c r="L68" s="25"/>
      <c r="M68" s="25"/>
    </row>
    <row r="69" spans="4:13" s="1" customFormat="1" x14ac:dyDescent="0.25">
      <c r="D69" s="25"/>
      <c r="E69" s="44"/>
      <c r="F69" s="44"/>
      <c r="G69" s="25"/>
      <c r="H69" s="25"/>
      <c r="I69" s="25"/>
      <c r="J69" s="25"/>
      <c r="K69" s="25"/>
      <c r="L69" s="25"/>
      <c r="M69" s="25"/>
    </row>
    <row r="70" spans="4:13" s="1" customFormat="1" x14ac:dyDescent="0.25">
      <c r="D70" s="25"/>
      <c r="E70" s="44"/>
      <c r="F70" s="44"/>
      <c r="G70" s="25"/>
      <c r="H70" s="25"/>
      <c r="I70" s="25"/>
      <c r="J70" s="25"/>
      <c r="K70" s="25"/>
      <c r="L70" s="25"/>
      <c r="M70" s="25"/>
    </row>
    <row r="71" spans="4:13" s="1" customFormat="1" x14ac:dyDescent="0.25">
      <c r="D71" s="25"/>
      <c r="E71" s="44"/>
      <c r="F71" s="44"/>
      <c r="G71" s="25"/>
      <c r="H71" s="25"/>
      <c r="I71" s="25"/>
      <c r="J71" s="25"/>
      <c r="K71" s="25"/>
      <c r="L71" s="25"/>
      <c r="M71" s="25"/>
    </row>
    <row r="72" spans="4:13" s="1" customFormat="1" x14ac:dyDescent="0.25">
      <c r="D72" s="25"/>
      <c r="E72" s="44"/>
      <c r="F72" s="44"/>
      <c r="G72" s="25"/>
      <c r="H72" s="25"/>
      <c r="I72" s="25"/>
      <c r="J72" s="25"/>
      <c r="K72" s="25"/>
      <c r="L72" s="25"/>
      <c r="M72" s="25"/>
    </row>
    <row r="73" spans="4:13" s="1" customFormat="1" x14ac:dyDescent="0.25">
      <c r="D73" s="25"/>
      <c r="E73" s="44"/>
      <c r="F73" s="44"/>
      <c r="G73" s="25"/>
      <c r="H73" s="25"/>
      <c r="I73" s="25"/>
      <c r="J73" s="25"/>
      <c r="K73" s="25"/>
      <c r="L73" s="25"/>
      <c r="M73" s="25"/>
    </row>
    <row r="74" spans="4:13" s="1" customFormat="1" x14ac:dyDescent="0.25">
      <c r="D74" s="25"/>
      <c r="E74" s="44"/>
      <c r="F74" s="44"/>
      <c r="G74" s="25"/>
      <c r="H74" s="25"/>
      <c r="I74" s="25"/>
      <c r="J74" s="25"/>
      <c r="K74" s="25"/>
      <c r="L74" s="25"/>
      <c r="M74" s="25"/>
    </row>
    <row r="75" spans="4:13" s="1" customFormat="1" x14ac:dyDescent="0.25">
      <c r="D75" s="25"/>
      <c r="E75" s="44"/>
      <c r="F75" s="44"/>
      <c r="G75" s="25"/>
      <c r="H75" s="25"/>
      <c r="I75" s="25"/>
      <c r="J75" s="25"/>
      <c r="K75" s="25"/>
      <c r="L75" s="25"/>
      <c r="M75" s="25"/>
    </row>
    <row r="76" spans="4:13" s="1" customFormat="1" x14ac:dyDescent="0.25">
      <c r="D76" s="25"/>
      <c r="E76" s="44"/>
      <c r="F76" s="44"/>
      <c r="G76" s="25"/>
      <c r="H76" s="25"/>
      <c r="I76" s="25"/>
      <c r="J76" s="25"/>
      <c r="K76" s="25"/>
      <c r="L76" s="25"/>
      <c r="M76" s="25"/>
    </row>
    <row r="77" spans="4:13" s="1" customFormat="1" x14ac:dyDescent="0.25">
      <c r="D77" s="25"/>
      <c r="E77" s="44"/>
      <c r="F77" s="44"/>
      <c r="G77" s="25"/>
      <c r="H77" s="25"/>
      <c r="I77" s="25"/>
      <c r="J77" s="25"/>
      <c r="K77" s="25"/>
      <c r="L77" s="25"/>
      <c r="M77" s="25"/>
    </row>
    <row r="78" spans="4:13" s="1" customFormat="1" x14ac:dyDescent="0.25">
      <c r="D78" s="25"/>
      <c r="E78" s="44"/>
      <c r="F78" s="44"/>
      <c r="G78" s="25"/>
      <c r="H78" s="25"/>
      <c r="I78" s="25"/>
      <c r="J78" s="25"/>
      <c r="K78" s="25"/>
      <c r="L78" s="25"/>
      <c r="M78" s="25"/>
    </row>
    <row r="79" spans="4:13" s="1" customFormat="1" x14ac:dyDescent="0.25">
      <c r="D79" s="25"/>
      <c r="E79" s="44"/>
      <c r="F79" s="44"/>
      <c r="G79" s="25"/>
      <c r="H79" s="25"/>
      <c r="I79" s="25"/>
      <c r="J79" s="25"/>
      <c r="K79" s="25"/>
      <c r="L79" s="25"/>
      <c r="M79" s="25"/>
    </row>
    <row r="80" spans="4:13" s="1" customFormat="1" x14ac:dyDescent="0.25">
      <c r="D80" s="25"/>
      <c r="E80" s="44"/>
      <c r="F80" s="44"/>
      <c r="G80" s="25"/>
      <c r="H80" s="25"/>
      <c r="I80" s="25"/>
      <c r="J80" s="25"/>
      <c r="K80" s="25"/>
      <c r="L80" s="25"/>
      <c r="M80" s="25"/>
    </row>
    <row r="81" spans="4:13" s="1" customFormat="1" x14ac:dyDescent="0.25">
      <c r="D81" s="25"/>
      <c r="E81" s="44"/>
      <c r="F81" s="44"/>
      <c r="G81" s="25"/>
      <c r="H81" s="25"/>
      <c r="I81" s="25"/>
      <c r="J81" s="25"/>
      <c r="K81" s="25"/>
      <c r="L81" s="25"/>
      <c r="M81" s="25"/>
    </row>
    <row r="82" spans="4:13" s="1" customFormat="1" x14ac:dyDescent="0.25">
      <c r="D82" s="25"/>
      <c r="E82" s="44"/>
      <c r="F82" s="44"/>
      <c r="G82" s="25"/>
      <c r="H82" s="25"/>
      <c r="I82" s="25"/>
      <c r="J82" s="25"/>
      <c r="K82" s="25"/>
      <c r="L82" s="25"/>
      <c r="M82" s="25"/>
    </row>
    <row r="83" spans="4:13" s="1" customFormat="1" x14ac:dyDescent="0.25">
      <c r="D83" s="25"/>
      <c r="E83" s="44"/>
      <c r="F83" s="44"/>
      <c r="G83" s="25"/>
      <c r="H83" s="25"/>
      <c r="I83" s="25"/>
      <c r="J83" s="25"/>
      <c r="K83" s="25"/>
      <c r="L83" s="25"/>
      <c r="M83" s="25"/>
    </row>
    <row r="84" spans="4:13" s="1" customFormat="1" x14ac:dyDescent="0.25">
      <c r="D84" s="25"/>
      <c r="E84" s="44"/>
      <c r="F84" s="44"/>
      <c r="G84" s="25"/>
      <c r="H84" s="25"/>
      <c r="I84" s="25"/>
      <c r="J84" s="25"/>
      <c r="K84" s="25"/>
      <c r="L84" s="25"/>
      <c r="M84" s="25"/>
    </row>
    <row r="85" spans="4:13" s="1" customFormat="1" x14ac:dyDescent="0.25">
      <c r="D85" s="25"/>
      <c r="E85" s="44"/>
      <c r="F85" s="44"/>
      <c r="G85" s="25"/>
      <c r="H85" s="25"/>
      <c r="I85" s="25"/>
      <c r="J85" s="25"/>
      <c r="K85" s="25"/>
      <c r="L85" s="25"/>
      <c r="M85" s="25"/>
    </row>
    <row r="86" spans="4:13" s="1" customFormat="1" x14ac:dyDescent="0.25">
      <c r="D86" s="25"/>
      <c r="E86" s="44"/>
      <c r="F86" s="44"/>
      <c r="G86" s="25"/>
      <c r="H86" s="25"/>
      <c r="I86" s="25"/>
      <c r="J86" s="25"/>
      <c r="K86" s="25"/>
      <c r="L86" s="25"/>
      <c r="M86" s="25"/>
    </row>
    <row r="87" spans="4:13" s="1" customFormat="1" x14ac:dyDescent="0.25">
      <c r="D87" s="25"/>
      <c r="E87" s="44"/>
      <c r="F87" s="44"/>
      <c r="G87" s="25"/>
      <c r="H87" s="25"/>
      <c r="I87" s="25"/>
      <c r="J87" s="25"/>
      <c r="K87" s="25"/>
      <c r="L87" s="25"/>
      <c r="M87" s="25"/>
    </row>
    <row r="88" spans="4:13" s="1" customFormat="1" x14ac:dyDescent="0.25">
      <c r="D88" s="25"/>
      <c r="E88" s="44"/>
      <c r="F88" s="44"/>
      <c r="G88" s="25"/>
      <c r="H88" s="25"/>
      <c r="I88" s="25"/>
      <c r="J88" s="25"/>
      <c r="K88" s="25"/>
      <c r="L88" s="25"/>
      <c r="M88" s="25"/>
    </row>
  </sheetData>
  <sheetProtection selectLockedCells="1"/>
  <autoFilter ref="E5:M55" xr:uid="{00000000-0009-0000-0000-000004000000}"/>
  <mergeCells count="1">
    <mergeCell ref="D3:M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88"/>
  <sheetViews>
    <sheetView zoomScaleNormal="100" workbookViewId="0"/>
  </sheetViews>
  <sheetFormatPr defaultRowHeight="15" x14ac:dyDescent="0.25"/>
  <cols>
    <col min="1" max="1" width="6.5703125" style="1" customWidth="1"/>
    <col min="2" max="2" width="29.5703125" style="1" customWidth="1"/>
    <col min="3" max="3" width="2.7109375" style="1" customWidth="1"/>
    <col min="4" max="4" width="3.28515625" style="43" bestFit="1" customWidth="1"/>
    <col min="5" max="6" width="12" style="46" customWidth="1"/>
    <col min="7" max="7" width="8" style="43" bestFit="1" customWidth="1"/>
    <col min="8" max="8" width="7.28515625" style="43" customWidth="1"/>
    <col min="9" max="9" width="13" style="43" customWidth="1"/>
    <col min="10" max="10" width="9" style="43" customWidth="1"/>
    <col min="11" max="11" width="12" style="43" customWidth="1"/>
    <col min="12" max="12" width="11.42578125" style="43" bestFit="1" customWidth="1"/>
    <col min="13" max="13" width="8.42578125" style="43" bestFit="1" customWidth="1"/>
    <col min="14" max="20" width="9.140625" style="1"/>
  </cols>
  <sheetData>
    <row r="1" spans="4:13" s="1" customFormat="1" ht="6.75" customHeight="1" x14ac:dyDescent="0.25">
      <c r="D1" s="25"/>
      <c r="E1" s="44"/>
      <c r="F1" s="44"/>
      <c r="G1" s="25"/>
      <c r="H1" s="25"/>
      <c r="I1" s="25"/>
      <c r="J1" s="25"/>
      <c r="K1" s="25"/>
      <c r="L1" s="25"/>
      <c r="M1" s="25"/>
    </row>
    <row r="2" spans="4:13" s="1" customFormat="1" ht="9" customHeight="1" thickBot="1" x14ac:dyDescent="0.3">
      <c r="D2" s="25"/>
      <c r="E2" s="44"/>
      <c r="F2" s="44"/>
      <c r="G2" s="25"/>
      <c r="H2" s="25"/>
      <c r="I2" s="25"/>
      <c r="J2" s="25"/>
      <c r="K2" s="25"/>
      <c r="L2" s="25"/>
      <c r="M2" s="25"/>
    </row>
    <row r="3" spans="4:13" s="1" customFormat="1" x14ac:dyDescent="0.25">
      <c r="D3" s="100" t="s">
        <v>200</v>
      </c>
      <c r="E3" s="101"/>
      <c r="F3" s="101"/>
      <c r="G3" s="101"/>
      <c r="H3" s="101"/>
      <c r="I3" s="101"/>
      <c r="J3" s="101"/>
      <c r="K3" s="101"/>
      <c r="L3" s="101"/>
      <c r="M3" s="102"/>
    </row>
    <row r="4" spans="4:13" s="1" customFormat="1" ht="15.75" thickBot="1" x14ac:dyDescent="0.3">
      <c r="D4" s="103"/>
      <c r="E4" s="104"/>
      <c r="F4" s="104"/>
      <c r="G4" s="104"/>
      <c r="H4" s="104"/>
      <c r="I4" s="104"/>
      <c r="J4" s="104"/>
      <c r="K4" s="104"/>
      <c r="L4" s="104"/>
      <c r="M4" s="105"/>
    </row>
    <row r="5" spans="4:13" ht="28.5" customHeight="1" x14ac:dyDescent="0.25">
      <c r="D5" s="74"/>
      <c r="E5" s="75" t="s">
        <v>0</v>
      </c>
      <c r="F5" s="75" t="s">
        <v>1</v>
      </c>
      <c r="G5" s="75" t="s">
        <v>2</v>
      </c>
      <c r="H5" s="75" t="s">
        <v>3</v>
      </c>
      <c r="I5" s="75" t="s">
        <v>4</v>
      </c>
      <c r="J5" s="75" t="s">
        <v>5</v>
      </c>
      <c r="K5" s="75" t="s">
        <v>6</v>
      </c>
      <c r="L5" s="75" t="s">
        <v>7</v>
      </c>
      <c r="M5" s="76" t="s">
        <v>8</v>
      </c>
    </row>
    <row r="6" spans="4:13" x14ac:dyDescent="0.25">
      <c r="D6" s="77">
        <v>1</v>
      </c>
      <c r="E6" s="78" t="s">
        <v>9</v>
      </c>
      <c r="F6" s="79" t="s">
        <v>10</v>
      </c>
      <c r="G6" s="80" t="s">
        <v>11</v>
      </c>
      <c r="H6" s="81">
        <v>23</v>
      </c>
      <c r="I6" s="80">
        <v>1.5</v>
      </c>
      <c r="J6" s="81" t="s">
        <v>12</v>
      </c>
      <c r="K6" s="80" t="s">
        <v>13</v>
      </c>
      <c r="L6" s="80" t="s">
        <v>14</v>
      </c>
      <c r="M6" s="82" t="s">
        <v>15</v>
      </c>
    </row>
    <row r="7" spans="4:13" x14ac:dyDescent="0.25">
      <c r="D7" s="77">
        <v>2</v>
      </c>
      <c r="E7" s="78" t="s">
        <v>16</v>
      </c>
      <c r="F7" s="79" t="s">
        <v>17</v>
      </c>
      <c r="G7" s="80" t="s">
        <v>18</v>
      </c>
      <c r="H7" s="81">
        <v>31</v>
      </c>
      <c r="I7" s="80">
        <v>1.67</v>
      </c>
      <c r="J7" s="81" t="s">
        <v>19</v>
      </c>
      <c r="K7" s="80" t="s">
        <v>20</v>
      </c>
      <c r="L7" s="80" t="s">
        <v>21</v>
      </c>
      <c r="M7" s="82" t="s">
        <v>22</v>
      </c>
    </row>
    <row r="8" spans="4:13" x14ac:dyDescent="0.25">
      <c r="D8" s="77">
        <v>3</v>
      </c>
      <c r="E8" s="78" t="s">
        <v>23</v>
      </c>
      <c r="F8" s="79" t="s">
        <v>24</v>
      </c>
      <c r="G8" s="80" t="s">
        <v>11</v>
      </c>
      <c r="H8" s="81">
        <v>68</v>
      </c>
      <c r="I8" s="80">
        <v>1.71</v>
      </c>
      <c r="J8" s="81" t="s">
        <v>25</v>
      </c>
      <c r="K8" s="80" t="s">
        <v>20</v>
      </c>
      <c r="L8" s="80" t="s">
        <v>26</v>
      </c>
      <c r="M8" s="82" t="s">
        <v>15</v>
      </c>
    </row>
    <row r="9" spans="4:13" x14ac:dyDescent="0.25">
      <c r="D9" s="83">
        <v>4</v>
      </c>
      <c r="E9" s="78" t="s">
        <v>27</v>
      </c>
      <c r="F9" s="78" t="s">
        <v>28</v>
      </c>
      <c r="G9" s="81" t="s">
        <v>11</v>
      </c>
      <c r="H9" s="81">
        <v>34</v>
      </c>
      <c r="I9" s="81">
        <v>1.95</v>
      </c>
      <c r="J9" s="81" t="s">
        <v>12</v>
      </c>
      <c r="K9" s="81" t="s">
        <v>20</v>
      </c>
      <c r="L9" s="81" t="s">
        <v>29</v>
      </c>
      <c r="M9" s="84" t="s">
        <v>30</v>
      </c>
    </row>
    <row r="10" spans="4:13" x14ac:dyDescent="0.25">
      <c r="D10" s="77">
        <v>5</v>
      </c>
      <c r="E10" s="78" t="s">
        <v>31</v>
      </c>
      <c r="F10" s="79" t="s">
        <v>32</v>
      </c>
      <c r="G10" s="80" t="s">
        <v>18</v>
      </c>
      <c r="H10" s="81">
        <v>19</v>
      </c>
      <c r="I10" s="80">
        <v>1.65</v>
      </c>
      <c r="J10" s="81" t="s">
        <v>32</v>
      </c>
      <c r="K10" s="80" t="s">
        <v>20</v>
      </c>
      <c r="L10" s="80" t="s">
        <v>33</v>
      </c>
      <c r="M10" s="82" t="s">
        <v>22</v>
      </c>
    </row>
    <row r="11" spans="4:13" x14ac:dyDescent="0.25">
      <c r="D11" s="77">
        <v>6</v>
      </c>
      <c r="E11" s="78" t="s">
        <v>34</v>
      </c>
      <c r="F11" s="79" t="s">
        <v>35</v>
      </c>
      <c r="G11" s="80" t="s">
        <v>11</v>
      </c>
      <c r="H11" s="81">
        <v>32</v>
      </c>
      <c r="I11" s="80">
        <v>1.67</v>
      </c>
      <c r="J11" s="81" t="s">
        <v>36</v>
      </c>
      <c r="K11" s="80" t="s">
        <v>37</v>
      </c>
      <c r="L11" s="80" t="s">
        <v>33</v>
      </c>
      <c r="M11" s="82" t="s">
        <v>30</v>
      </c>
    </row>
    <row r="12" spans="4:13" x14ac:dyDescent="0.25">
      <c r="D12" s="77">
        <v>7</v>
      </c>
      <c r="E12" s="78" t="s">
        <v>38</v>
      </c>
      <c r="F12" s="79" t="s">
        <v>39</v>
      </c>
      <c r="G12" s="80" t="s">
        <v>11</v>
      </c>
      <c r="H12" s="81">
        <v>65</v>
      </c>
      <c r="I12" s="80">
        <v>1.6</v>
      </c>
      <c r="J12" s="81" t="s">
        <v>12</v>
      </c>
      <c r="K12" s="80" t="s">
        <v>20</v>
      </c>
      <c r="L12" s="80" t="s">
        <v>26</v>
      </c>
      <c r="M12" s="82" t="s">
        <v>15</v>
      </c>
    </row>
    <row r="13" spans="4:13" x14ac:dyDescent="0.25">
      <c r="D13" s="77">
        <v>8</v>
      </c>
      <c r="E13" s="78" t="s">
        <v>40</v>
      </c>
      <c r="F13" s="79" t="s">
        <v>41</v>
      </c>
      <c r="G13" s="80" t="s">
        <v>11</v>
      </c>
      <c r="H13" s="81">
        <v>55</v>
      </c>
      <c r="I13" s="80">
        <v>1.72</v>
      </c>
      <c r="J13" s="81" t="s">
        <v>25</v>
      </c>
      <c r="K13" s="80" t="s">
        <v>20</v>
      </c>
      <c r="L13" s="80" t="s">
        <v>42</v>
      </c>
      <c r="M13" s="82" t="s">
        <v>30</v>
      </c>
    </row>
    <row r="14" spans="4:13" x14ac:dyDescent="0.25">
      <c r="D14" s="77">
        <v>9</v>
      </c>
      <c r="E14" s="78" t="s">
        <v>43</v>
      </c>
      <c r="F14" s="79" t="s">
        <v>44</v>
      </c>
      <c r="G14" s="80" t="s">
        <v>18</v>
      </c>
      <c r="H14" s="81">
        <v>18</v>
      </c>
      <c r="I14" s="80">
        <v>1.75</v>
      </c>
      <c r="J14" s="81" t="s">
        <v>32</v>
      </c>
      <c r="K14" s="80" t="s">
        <v>20</v>
      </c>
      <c r="L14" s="80" t="s">
        <v>45</v>
      </c>
      <c r="M14" s="82" t="s">
        <v>22</v>
      </c>
    </row>
    <row r="15" spans="4:13" x14ac:dyDescent="0.25">
      <c r="D15" s="77">
        <v>10</v>
      </c>
      <c r="E15" s="78" t="s">
        <v>46</v>
      </c>
      <c r="F15" s="79" t="s">
        <v>47</v>
      </c>
      <c r="G15" s="80" t="s">
        <v>18</v>
      </c>
      <c r="H15" s="81">
        <v>25</v>
      </c>
      <c r="I15" s="80">
        <v>1.62</v>
      </c>
      <c r="J15" s="81" t="s">
        <v>12</v>
      </c>
      <c r="K15" s="80" t="s">
        <v>20</v>
      </c>
      <c r="L15" s="80" t="s">
        <v>48</v>
      </c>
      <c r="M15" s="82" t="s">
        <v>30</v>
      </c>
    </row>
    <row r="16" spans="4:13" x14ac:dyDescent="0.25">
      <c r="D16" s="77">
        <v>11</v>
      </c>
      <c r="E16" s="78" t="s">
        <v>49</v>
      </c>
      <c r="F16" s="79" t="s">
        <v>50</v>
      </c>
      <c r="G16" s="80" t="s">
        <v>18</v>
      </c>
      <c r="H16" s="81">
        <v>44</v>
      </c>
      <c r="I16" s="80">
        <v>1.71</v>
      </c>
      <c r="J16" s="81" t="s">
        <v>19</v>
      </c>
      <c r="K16" s="80" t="s">
        <v>37</v>
      </c>
      <c r="L16" s="80" t="s">
        <v>21</v>
      </c>
      <c r="M16" s="82" t="s">
        <v>15</v>
      </c>
    </row>
    <row r="17" spans="2:13" x14ac:dyDescent="0.25">
      <c r="D17" s="77">
        <v>12</v>
      </c>
      <c r="E17" s="78" t="s">
        <v>51</v>
      </c>
      <c r="F17" s="79" t="s">
        <v>52</v>
      </c>
      <c r="G17" s="80" t="s">
        <v>18</v>
      </c>
      <c r="H17" s="81">
        <v>30</v>
      </c>
      <c r="I17" s="80">
        <v>1.73</v>
      </c>
      <c r="J17" s="81" t="s">
        <v>12</v>
      </c>
      <c r="K17" s="80" t="s">
        <v>53</v>
      </c>
      <c r="L17" s="80" t="s">
        <v>54</v>
      </c>
      <c r="M17" s="82" t="s">
        <v>22</v>
      </c>
    </row>
    <row r="18" spans="2:13" x14ac:dyDescent="0.25">
      <c r="B18" s="47"/>
      <c r="D18" s="77">
        <v>13</v>
      </c>
      <c r="E18" s="78" t="s">
        <v>55</v>
      </c>
      <c r="F18" s="79" t="s">
        <v>56</v>
      </c>
      <c r="G18" s="80" t="s">
        <v>11</v>
      </c>
      <c r="H18" s="81">
        <v>35</v>
      </c>
      <c r="I18" s="80">
        <v>1.61</v>
      </c>
      <c r="J18" s="81" t="s">
        <v>32</v>
      </c>
      <c r="K18" s="80" t="s">
        <v>20</v>
      </c>
      <c r="L18" s="80" t="s">
        <v>14</v>
      </c>
      <c r="M18" s="82" t="s">
        <v>22</v>
      </c>
    </row>
    <row r="19" spans="2:13" x14ac:dyDescent="0.25">
      <c r="D19" s="77">
        <v>14</v>
      </c>
      <c r="E19" s="78" t="s">
        <v>57</v>
      </c>
      <c r="F19" s="79" t="s">
        <v>58</v>
      </c>
      <c r="G19" s="80" t="s">
        <v>11</v>
      </c>
      <c r="H19" s="81">
        <v>17</v>
      </c>
      <c r="I19" s="80">
        <v>1.69</v>
      </c>
      <c r="J19" s="81" t="s">
        <v>12</v>
      </c>
      <c r="K19" s="80" t="s">
        <v>37</v>
      </c>
      <c r="L19" s="80" t="s">
        <v>33</v>
      </c>
      <c r="M19" s="82" t="s">
        <v>30</v>
      </c>
    </row>
    <row r="20" spans="2:13" x14ac:dyDescent="0.25">
      <c r="D20" s="77">
        <v>15</v>
      </c>
      <c r="E20" s="78" t="s">
        <v>59</v>
      </c>
      <c r="F20" s="79" t="s">
        <v>60</v>
      </c>
      <c r="G20" s="80" t="s">
        <v>18</v>
      </c>
      <c r="H20" s="81">
        <v>33</v>
      </c>
      <c r="I20" s="80">
        <v>1.9</v>
      </c>
      <c r="J20" s="81" t="s">
        <v>19</v>
      </c>
      <c r="K20" s="80" t="s">
        <v>20</v>
      </c>
      <c r="L20" s="80" t="s">
        <v>33</v>
      </c>
      <c r="M20" s="82" t="s">
        <v>15</v>
      </c>
    </row>
    <row r="21" spans="2:13" x14ac:dyDescent="0.25">
      <c r="D21" s="77">
        <v>16</v>
      </c>
      <c r="E21" s="78" t="s">
        <v>61</v>
      </c>
      <c r="F21" s="79" t="s">
        <v>62</v>
      </c>
      <c r="G21" s="80" t="s">
        <v>11</v>
      </c>
      <c r="H21" s="81">
        <v>29</v>
      </c>
      <c r="I21" s="80">
        <v>1.69</v>
      </c>
      <c r="J21" s="81" t="s">
        <v>32</v>
      </c>
      <c r="K21" s="80" t="s">
        <v>20</v>
      </c>
      <c r="L21" s="80" t="s">
        <v>63</v>
      </c>
      <c r="M21" s="82" t="s">
        <v>22</v>
      </c>
    </row>
    <row r="22" spans="2:13" x14ac:dyDescent="0.25">
      <c r="D22" s="77">
        <v>17</v>
      </c>
      <c r="E22" s="78" t="s">
        <v>64</v>
      </c>
      <c r="F22" s="79" t="s">
        <v>24</v>
      </c>
      <c r="G22" s="80" t="s">
        <v>11</v>
      </c>
      <c r="H22" s="81">
        <v>35</v>
      </c>
      <c r="I22" s="80">
        <v>1.75</v>
      </c>
      <c r="J22" s="81" t="s">
        <v>25</v>
      </c>
      <c r="K22" s="80" t="s">
        <v>20</v>
      </c>
      <c r="L22" s="80" t="s">
        <v>54</v>
      </c>
      <c r="M22" s="82" t="s">
        <v>30</v>
      </c>
    </row>
    <row r="23" spans="2:13" ht="15" customHeight="1" x14ac:dyDescent="0.25">
      <c r="B23" s="62" t="s">
        <v>206</v>
      </c>
      <c r="D23" s="77">
        <v>18</v>
      </c>
      <c r="E23" s="78" t="s">
        <v>65</v>
      </c>
      <c r="F23" s="79" t="s">
        <v>66</v>
      </c>
      <c r="G23" s="80" t="s">
        <v>11</v>
      </c>
      <c r="H23" s="81">
        <v>35</v>
      </c>
      <c r="I23" s="80">
        <v>1.74</v>
      </c>
      <c r="J23" s="81" t="s">
        <v>12</v>
      </c>
      <c r="K23" s="80" t="s">
        <v>67</v>
      </c>
      <c r="L23" s="80" t="s">
        <v>14</v>
      </c>
      <c r="M23" s="82" t="s">
        <v>15</v>
      </c>
    </row>
    <row r="24" spans="2:13" x14ac:dyDescent="0.25">
      <c r="B24" s="62"/>
      <c r="D24" s="77">
        <v>19</v>
      </c>
      <c r="E24" s="78" t="s">
        <v>68</v>
      </c>
      <c r="F24" s="79" t="s">
        <v>69</v>
      </c>
      <c r="G24" s="80" t="s">
        <v>11</v>
      </c>
      <c r="H24" s="81">
        <v>26</v>
      </c>
      <c r="I24" s="80">
        <v>1.62</v>
      </c>
      <c r="J24" s="81" t="s">
        <v>12</v>
      </c>
      <c r="K24" s="80" t="s">
        <v>20</v>
      </c>
      <c r="L24" s="80" t="s">
        <v>42</v>
      </c>
      <c r="M24" s="82" t="s">
        <v>15</v>
      </c>
    </row>
    <row r="25" spans="2:13" ht="13.5" customHeight="1" x14ac:dyDescent="0.25">
      <c r="B25" s="62"/>
      <c r="D25" s="77">
        <v>20</v>
      </c>
      <c r="E25" s="78" t="s">
        <v>70</v>
      </c>
      <c r="F25" s="79" t="s">
        <v>71</v>
      </c>
      <c r="G25" s="80" t="s">
        <v>11</v>
      </c>
      <c r="H25" s="81">
        <v>47</v>
      </c>
      <c r="I25" s="80">
        <v>1.69</v>
      </c>
      <c r="J25" s="81" t="s">
        <v>12</v>
      </c>
      <c r="K25" s="80" t="s">
        <v>20</v>
      </c>
      <c r="L25" s="80" t="s">
        <v>14</v>
      </c>
      <c r="M25" s="82" t="s">
        <v>30</v>
      </c>
    </row>
    <row r="26" spans="2:13" ht="15.75" customHeight="1" x14ac:dyDescent="0.25">
      <c r="B26" s="62"/>
      <c r="D26" s="77">
        <v>21</v>
      </c>
      <c r="E26" s="78" t="s">
        <v>23</v>
      </c>
      <c r="F26" s="79" t="s">
        <v>72</v>
      </c>
      <c r="G26" s="80" t="s">
        <v>11</v>
      </c>
      <c r="H26" s="81">
        <v>36</v>
      </c>
      <c r="I26" s="80">
        <v>1.81</v>
      </c>
      <c r="J26" s="81" t="s">
        <v>12</v>
      </c>
      <c r="K26" s="80" t="s">
        <v>20</v>
      </c>
      <c r="L26" s="80" t="s">
        <v>63</v>
      </c>
      <c r="M26" s="82" t="s">
        <v>22</v>
      </c>
    </row>
    <row r="27" spans="2:13" ht="15" customHeight="1" x14ac:dyDescent="0.25">
      <c r="B27" s="63"/>
      <c r="D27" s="77">
        <v>22</v>
      </c>
      <c r="E27" s="78" t="s">
        <v>73</v>
      </c>
      <c r="F27" s="79" t="s">
        <v>74</v>
      </c>
      <c r="G27" s="80" t="s">
        <v>18</v>
      </c>
      <c r="H27" s="81">
        <v>29</v>
      </c>
      <c r="I27" s="80">
        <v>1.81</v>
      </c>
      <c r="J27" s="81" t="s">
        <v>12</v>
      </c>
      <c r="K27" s="80" t="s">
        <v>67</v>
      </c>
      <c r="L27" s="80" t="s">
        <v>26</v>
      </c>
      <c r="M27" s="82" t="s">
        <v>22</v>
      </c>
    </row>
    <row r="28" spans="2:13" x14ac:dyDescent="0.25">
      <c r="B28" s="62"/>
      <c r="D28" s="77">
        <v>23</v>
      </c>
      <c r="E28" s="78" t="s">
        <v>75</v>
      </c>
      <c r="F28" s="79" t="s">
        <v>76</v>
      </c>
      <c r="G28" s="80" t="s">
        <v>11</v>
      </c>
      <c r="H28" s="81">
        <v>65</v>
      </c>
      <c r="I28" s="80">
        <v>1.76</v>
      </c>
      <c r="J28" s="81" t="s">
        <v>25</v>
      </c>
      <c r="K28" s="80" t="s">
        <v>13</v>
      </c>
      <c r="L28" s="80" t="s">
        <v>21</v>
      </c>
      <c r="M28" s="82" t="s">
        <v>22</v>
      </c>
    </row>
    <row r="29" spans="2:13" x14ac:dyDescent="0.25">
      <c r="B29" s="62"/>
      <c r="D29" s="77">
        <v>24</v>
      </c>
      <c r="E29" s="78" t="s">
        <v>77</v>
      </c>
      <c r="F29" s="79" t="s">
        <v>78</v>
      </c>
      <c r="G29" s="80" t="s">
        <v>11</v>
      </c>
      <c r="H29" s="81">
        <v>53</v>
      </c>
      <c r="I29" s="80">
        <v>1.96</v>
      </c>
      <c r="J29" s="81" t="s">
        <v>36</v>
      </c>
      <c r="K29" s="80" t="s">
        <v>20</v>
      </c>
      <c r="L29" s="80" t="s">
        <v>29</v>
      </c>
      <c r="M29" s="82" t="s">
        <v>22</v>
      </c>
    </row>
    <row r="30" spans="2:13" ht="15" customHeight="1" x14ac:dyDescent="0.25">
      <c r="B30" s="63"/>
      <c r="D30" s="77">
        <v>25</v>
      </c>
      <c r="E30" s="78" t="s">
        <v>79</v>
      </c>
      <c r="F30" s="79" t="s">
        <v>80</v>
      </c>
      <c r="G30" s="80" t="s">
        <v>18</v>
      </c>
      <c r="H30" s="81">
        <v>28</v>
      </c>
      <c r="I30" s="80">
        <v>1.9</v>
      </c>
      <c r="J30" s="81" t="s">
        <v>12</v>
      </c>
      <c r="K30" s="80" t="s">
        <v>20</v>
      </c>
      <c r="L30" s="80" t="s">
        <v>33</v>
      </c>
      <c r="M30" s="82" t="s">
        <v>15</v>
      </c>
    </row>
    <row r="31" spans="2:13" x14ac:dyDescent="0.25">
      <c r="B31" s="62"/>
      <c r="D31" s="77">
        <v>26</v>
      </c>
      <c r="E31" s="78" t="s">
        <v>81</v>
      </c>
      <c r="F31" s="79" t="s">
        <v>24</v>
      </c>
      <c r="G31" s="80" t="s">
        <v>11</v>
      </c>
      <c r="H31" s="81">
        <v>19</v>
      </c>
      <c r="I31" s="80">
        <v>1.77</v>
      </c>
      <c r="J31" s="81" t="s">
        <v>36</v>
      </c>
      <c r="K31" s="80" t="s">
        <v>13</v>
      </c>
      <c r="L31" s="80" t="s">
        <v>45</v>
      </c>
      <c r="M31" s="82" t="s">
        <v>22</v>
      </c>
    </row>
    <row r="32" spans="2:13" x14ac:dyDescent="0.25">
      <c r="B32" s="62"/>
      <c r="D32" s="77">
        <v>27</v>
      </c>
      <c r="E32" s="78" t="s">
        <v>82</v>
      </c>
      <c r="F32" s="79" t="s">
        <v>83</v>
      </c>
      <c r="G32" s="80" t="s">
        <v>11</v>
      </c>
      <c r="H32" s="81">
        <v>17</v>
      </c>
      <c r="I32" s="80">
        <v>1.66</v>
      </c>
      <c r="J32" s="81" t="s">
        <v>32</v>
      </c>
      <c r="K32" s="80" t="s">
        <v>20</v>
      </c>
      <c r="L32" s="80" t="s">
        <v>63</v>
      </c>
      <c r="M32" s="82" t="s">
        <v>15</v>
      </c>
    </row>
    <row r="33" spans="2:13" x14ac:dyDescent="0.25">
      <c r="B33" s="62"/>
      <c r="D33" s="77">
        <v>28</v>
      </c>
      <c r="E33" s="78" t="s">
        <v>84</v>
      </c>
      <c r="F33" s="79" t="s">
        <v>32</v>
      </c>
      <c r="G33" s="80" t="s">
        <v>11</v>
      </c>
      <c r="H33" s="81">
        <v>24</v>
      </c>
      <c r="I33" s="80">
        <v>2.08</v>
      </c>
      <c r="J33" s="81" t="s">
        <v>12</v>
      </c>
      <c r="K33" s="80" t="s">
        <v>20</v>
      </c>
      <c r="L33" s="80" t="s">
        <v>29</v>
      </c>
      <c r="M33" s="82" t="s">
        <v>30</v>
      </c>
    </row>
    <row r="34" spans="2:13" x14ac:dyDescent="0.25">
      <c r="B34" s="62"/>
      <c r="D34" s="77">
        <v>29</v>
      </c>
      <c r="E34" s="79" t="s">
        <v>85</v>
      </c>
      <c r="F34" s="79" t="s">
        <v>76</v>
      </c>
      <c r="G34" s="80" t="s">
        <v>11</v>
      </c>
      <c r="H34" s="81">
        <v>18</v>
      </c>
      <c r="I34" s="80">
        <v>1.64</v>
      </c>
      <c r="J34" s="81" t="s">
        <v>32</v>
      </c>
      <c r="K34" s="80" t="s">
        <v>20</v>
      </c>
      <c r="L34" s="80" t="s">
        <v>21</v>
      </c>
      <c r="M34" s="82" t="s">
        <v>15</v>
      </c>
    </row>
    <row r="35" spans="2:13" x14ac:dyDescent="0.25">
      <c r="D35" s="77">
        <v>30</v>
      </c>
      <c r="E35" s="79" t="s">
        <v>86</v>
      </c>
      <c r="F35" s="79" t="s">
        <v>87</v>
      </c>
      <c r="G35" s="80" t="s">
        <v>18</v>
      </c>
      <c r="H35" s="81">
        <v>22</v>
      </c>
      <c r="I35" s="80">
        <v>1.63</v>
      </c>
      <c r="J35" s="81" t="s">
        <v>12</v>
      </c>
      <c r="K35" s="80" t="s">
        <v>53</v>
      </c>
      <c r="L35" s="80" t="s">
        <v>21</v>
      </c>
      <c r="M35" s="82" t="s">
        <v>30</v>
      </c>
    </row>
    <row r="36" spans="2:13" x14ac:dyDescent="0.25">
      <c r="D36" s="77">
        <v>31</v>
      </c>
      <c r="E36" s="79" t="s">
        <v>88</v>
      </c>
      <c r="F36" s="79" t="s">
        <v>89</v>
      </c>
      <c r="G36" s="80" t="s">
        <v>11</v>
      </c>
      <c r="H36" s="80">
        <v>39</v>
      </c>
      <c r="I36" s="80">
        <v>1.64</v>
      </c>
      <c r="J36" s="80" t="s">
        <v>32</v>
      </c>
      <c r="K36" s="80" t="s">
        <v>20</v>
      </c>
      <c r="L36" s="80" t="s">
        <v>29</v>
      </c>
      <c r="M36" s="82" t="s">
        <v>15</v>
      </c>
    </row>
    <row r="37" spans="2:13" x14ac:dyDescent="0.25">
      <c r="D37" s="77">
        <v>32</v>
      </c>
      <c r="E37" s="79" t="s">
        <v>90</v>
      </c>
      <c r="F37" s="79" t="s">
        <v>72</v>
      </c>
      <c r="G37" s="80" t="s">
        <v>11</v>
      </c>
      <c r="H37" s="80">
        <v>30</v>
      </c>
      <c r="I37" s="80">
        <v>1.72</v>
      </c>
      <c r="J37" s="80" t="s">
        <v>36</v>
      </c>
      <c r="K37" s="80" t="s">
        <v>20</v>
      </c>
      <c r="L37" s="80" t="s">
        <v>48</v>
      </c>
      <c r="M37" s="82" t="s">
        <v>22</v>
      </c>
    </row>
    <row r="38" spans="2:13" x14ac:dyDescent="0.25">
      <c r="D38" s="77">
        <v>33</v>
      </c>
      <c r="E38" s="79" t="s">
        <v>91</v>
      </c>
      <c r="F38" s="79" t="s">
        <v>92</v>
      </c>
      <c r="G38" s="80" t="s">
        <v>11</v>
      </c>
      <c r="H38" s="80">
        <v>29</v>
      </c>
      <c r="I38" s="80">
        <v>1.94</v>
      </c>
      <c r="J38" s="80" t="s">
        <v>32</v>
      </c>
      <c r="K38" s="80" t="s">
        <v>13</v>
      </c>
      <c r="L38" s="80" t="s">
        <v>14</v>
      </c>
      <c r="M38" s="82" t="s">
        <v>22</v>
      </c>
    </row>
    <row r="39" spans="2:13" x14ac:dyDescent="0.25">
      <c r="D39" s="77">
        <v>34</v>
      </c>
      <c r="E39" s="79" t="s">
        <v>93</v>
      </c>
      <c r="F39" s="79" t="s">
        <v>47</v>
      </c>
      <c r="G39" s="80" t="s">
        <v>18</v>
      </c>
      <c r="H39" s="80">
        <v>56</v>
      </c>
      <c r="I39" s="80">
        <v>1.86</v>
      </c>
      <c r="J39" s="80" t="s">
        <v>12</v>
      </c>
      <c r="K39" s="80" t="s">
        <v>20</v>
      </c>
      <c r="L39" s="80" t="s">
        <v>94</v>
      </c>
      <c r="M39" s="82" t="s">
        <v>15</v>
      </c>
    </row>
    <row r="40" spans="2:13" x14ac:dyDescent="0.25">
      <c r="D40" s="77">
        <v>35</v>
      </c>
      <c r="E40" s="79" t="s">
        <v>95</v>
      </c>
      <c r="F40" s="79" t="s">
        <v>96</v>
      </c>
      <c r="G40" s="80" t="s">
        <v>11</v>
      </c>
      <c r="H40" s="80">
        <v>30</v>
      </c>
      <c r="I40" s="80">
        <v>1.66</v>
      </c>
      <c r="J40" s="80" t="s">
        <v>36</v>
      </c>
      <c r="K40" s="80" t="s">
        <v>20</v>
      </c>
      <c r="L40" s="80" t="s">
        <v>29</v>
      </c>
      <c r="M40" s="82" t="s">
        <v>22</v>
      </c>
    </row>
    <row r="41" spans="2:13" x14ac:dyDescent="0.25">
      <c r="D41" s="77">
        <v>36</v>
      </c>
      <c r="E41" s="79" t="s">
        <v>97</v>
      </c>
      <c r="F41" s="79" t="s">
        <v>98</v>
      </c>
      <c r="G41" s="80" t="s">
        <v>11</v>
      </c>
      <c r="H41" s="80">
        <v>65</v>
      </c>
      <c r="I41" s="80">
        <v>1.65</v>
      </c>
      <c r="J41" s="80" t="s">
        <v>12</v>
      </c>
      <c r="K41" s="80" t="s">
        <v>53</v>
      </c>
      <c r="L41" s="80" t="s">
        <v>14</v>
      </c>
      <c r="M41" s="82" t="s">
        <v>30</v>
      </c>
    </row>
    <row r="42" spans="2:13" x14ac:dyDescent="0.25">
      <c r="D42" s="77">
        <v>37</v>
      </c>
      <c r="E42" s="79" t="s">
        <v>99</v>
      </c>
      <c r="F42" s="79" t="s">
        <v>24</v>
      </c>
      <c r="G42" s="80" t="s">
        <v>18</v>
      </c>
      <c r="H42" s="80">
        <v>55</v>
      </c>
      <c r="I42" s="80">
        <v>1.68</v>
      </c>
      <c r="J42" s="80" t="s">
        <v>19</v>
      </c>
      <c r="K42" s="80" t="s">
        <v>20</v>
      </c>
      <c r="L42" s="80" t="s">
        <v>45</v>
      </c>
      <c r="M42" s="82" t="s">
        <v>15</v>
      </c>
    </row>
    <row r="43" spans="2:13" x14ac:dyDescent="0.25">
      <c r="D43" s="77">
        <v>38</v>
      </c>
      <c r="E43" s="79" t="s">
        <v>100</v>
      </c>
      <c r="F43" s="79" t="s">
        <v>101</v>
      </c>
      <c r="G43" s="80" t="s">
        <v>18</v>
      </c>
      <c r="H43" s="80">
        <v>65</v>
      </c>
      <c r="I43" s="80">
        <v>1.75</v>
      </c>
      <c r="J43" s="80" t="s">
        <v>19</v>
      </c>
      <c r="K43" s="80" t="s">
        <v>102</v>
      </c>
      <c r="L43" s="80" t="s">
        <v>21</v>
      </c>
      <c r="M43" s="82" t="s">
        <v>22</v>
      </c>
    </row>
    <row r="44" spans="2:13" x14ac:dyDescent="0.25">
      <c r="D44" s="77">
        <v>39</v>
      </c>
      <c r="E44" s="79" t="s">
        <v>103</v>
      </c>
      <c r="F44" s="79" t="s">
        <v>104</v>
      </c>
      <c r="G44" s="80" t="s">
        <v>11</v>
      </c>
      <c r="H44" s="80">
        <v>25</v>
      </c>
      <c r="I44" s="80">
        <v>1.57</v>
      </c>
      <c r="J44" s="80" t="s">
        <v>12</v>
      </c>
      <c r="K44" s="80" t="s">
        <v>20</v>
      </c>
      <c r="L44" s="80" t="s">
        <v>29</v>
      </c>
      <c r="M44" s="82" t="s">
        <v>15</v>
      </c>
    </row>
    <row r="45" spans="2:13" x14ac:dyDescent="0.25">
      <c r="D45" s="77">
        <v>40</v>
      </c>
      <c r="E45" s="79" t="s">
        <v>105</v>
      </c>
      <c r="F45" s="79" t="s">
        <v>106</v>
      </c>
      <c r="G45" s="80" t="s">
        <v>11</v>
      </c>
      <c r="H45" s="80">
        <v>21</v>
      </c>
      <c r="I45" s="80">
        <v>1.71</v>
      </c>
      <c r="J45" s="80" t="s">
        <v>32</v>
      </c>
      <c r="K45" s="80" t="s">
        <v>20</v>
      </c>
      <c r="L45" s="80" t="s">
        <v>26</v>
      </c>
      <c r="M45" s="82" t="s">
        <v>22</v>
      </c>
    </row>
    <row r="46" spans="2:13" x14ac:dyDescent="0.25">
      <c r="D46" s="77">
        <v>41</v>
      </c>
      <c r="E46" s="79" t="s">
        <v>90</v>
      </c>
      <c r="F46" s="79" t="s">
        <v>107</v>
      </c>
      <c r="G46" s="80" t="s">
        <v>11</v>
      </c>
      <c r="H46" s="80">
        <v>41</v>
      </c>
      <c r="I46" s="80">
        <v>1.56</v>
      </c>
      <c r="J46" s="80" t="s">
        <v>32</v>
      </c>
      <c r="K46" s="80" t="s">
        <v>13</v>
      </c>
      <c r="L46" s="80" t="s">
        <v>48</v>
      </c>
      <c r="M46" s="82" t="s">
        <v>22</v>
      </c>
    </row>
    <row r="47" spans="2:13" x14ac:dyDescent="0.25">
      <c r="D47" s="77">
        <v>42</v>
      </c>
      <c r="E47" s="79" t="s">
        <v>108</v>
      </c>
      <c r="F47" s="79" t="s">
        <v>109</v>
      </c>
      <c r="G47" s="80" t="s">
        <v>11</v>
      </c>
      <c r="H47" s="80">
        <v>33</v>
      </c>
      <c r="I47" s="80">
        <v>1.54</v>
      </c>
      <c r="J47" s="80" t="s">
        <v>32</v>
      </c>
      <c r="K47" s="80" t="s">
        <v>13</v>
      </c>
      <c r="L47" s="80" t="s">
        <v>33</v>
      </c>
      <c r="M47" s="82" t="s">
        <v>22</v>
      </c>
    </row>
    <row r="48" spans="2:13" x14ac:dyDescent="0.25">
      <c r="D48" s="77">
        <v>43</v>
      </c>
      <c r="E48" s="79" t="s">
        <v>46</v>
      </c>
      <c r="F48" s="79" t="s">
        <v>110</v>
      </c>
      <c r="G48" s="80" t="s">
        <v>18</v>
      </c>
      <c r="H48" s="80">
        <v>41</v>
      </c>
      <c r="I48" s="80">
        <v>1.79</v>
      </c>
      <c r="J48" s="80" t="s">
        <v>19</v>
      </c>
      <c r="K48" s="80" t="s">
        <v>20</v>
      </c>
      <c r="L48" s="80" t="s">
        <v>94</v>
      </c>
      <c r="M48" s="82" t="s">
        <v>15</v>
      </c>
    </row>
    <row r="49" spans="4:13" x14ac:dyDescent="0.25">
      <c r="D49" s="77">
        <v>44</v>
      </c>
      <c r="E49" s="79" t="s">
        <v>111</v>
      </c>
      <c r="F49" s="79" t="s">
        <v>112</v>
      </c>
      <c r="G49" s="80" t="s">
        <v>11</v>
      </c>
      <c r="H49" s="80">
        <v>67</v>
      </c>
      <c r="I49" s="80">
        <v>1.69</v>
      </c>
      <c r="J49" s="80" t="s">
        <v>25</v>
      </c>
      <c r="K49" s="80" t="s">
        <v>20</v>
      </c>
      <c r="L49" s="80" t="s">
        <v>42</v>
      </c>
      <c r="M49" s="82" t="s">
        <v>30</v>
      </c>
    </row>
    <row r="50" spans="4:13" x14ac:dyDescent="0.25">
      <c r="D50" s="77">
        <v>45</v>
      </c>
      <c r="E50" s="79" t="s">
        <v>113</v>
      </c>
      <c r="F50" s="79" t="s">
        <v>114</v>
      </c>
      <c r="G50" s="80" t="s">
        <v>11</v>
      </c>
      <c r="H50" s="80">
        <v>18</v>
      </c>
      <c r="I50" s="80">
        <v>1.62</v>
      </c>
      <c r="J50" s="80" t="s">
        <v>36</v>
      </c>
      <c r="K50" s="80" t="s">
        <v>53</v>
      </c>
      <c r="L50" s="80" t="s">
        <v>48</v>
      </c>
      <c r="M50" s="82" t="s">
        <v>15</v>
      </c>
    </row>
    <row r="51" spans="4:13" x14ac:dyDescent="0.25">
      <c r="D51" s="77">
        <v>46</v>
      </c>
      <c r="E51" s="79" t="s">
        <v>103</v>
      </c>
      <c r="F51" s="79" t="s">
        <v>24</v>
      </c>
      <c r="G51" s="80" t="s">
        <v>11</v>
      </c>
      <c r="H51" s="80">
        <v>54</v>
      </c>
      <c r="I51" s="80">
        <v>1.75</v>
      </c>
      <c r="J51" s="80" t="s">
        <v>32</v>
      </c>
      <c r="K51" s="80" t="s">
        <v>20</v>
      </c>
      <c r="L51" s="80" t="s">
        <v>54</v>
      </c>
      <c r="M51" s="82" t="s">
        <v>15</v>
      </c>
    </row>
    <row r="52" spans="4:13" x14ac:dyDescent="0.25">
      <c r="D52" s="77">
        <v>47</v>
      </c>
      <c r="E52" s="79" t="s">
        <v>88</v>
      </c>
      <c r="F52" s="79" t="s">
        <v>115</v>
      </c>
      <c r="G52" s="80" t="s">
        <v>11</v>
      </c>
      <c r="H52" s="80">
        <v>31</v>
      </c>
      <c r="I52" s="80">
        <v>1.74</v>
      </c>
      <c r="J52" s="80" t="s">
        <v>32</v>
      </c>
      <c r="K52" s="80" t="s">
        <v>20</v>
      </c>
      <c r="L52" s="80" t="s">
        <v>21</v>
      </c>
      <c r="M52" s="82" t="s">
        <v>22</v>
      </c>
    </row>
    <row r="53" spans="4:13" x14ac:dyDescent="0.25">
      <c r="D53" s="77">
        <v>48</v>
      </c>
      <c r="E53" s="79" t="s">
        <v>79</v>
      </c>
      <c r="F53" s="79" t="s">
        <v>116</v>
      </c>
      <c r="G53" s="80" t="s">
        <v>18</v>
      </c>
      <c r="H53" s="80">
        <v>41</v>
      </c>
      <c r="I53" s="80">
        <v>1.8</v>
      </c>
      <c r="J53" s="80" t="s">
        <v>19</v>
      </c>
      <c r="K53" s="80" t="s">
        <v>20</v>
      </c>
      <c r="L53" s="80" t="s">
        <v>33</v>
      </c>
      <c r="M53" s="82" t="s">
        <v>15</v>
      </c>
    </row>
    <row r="54" spans="4:13" x14ac:dyDescent="0.25">
      <c r="D54" s="77">
        <v>49</v>
      </c>
      <c r="E54" s="79" t="s">
        <v>117</v>
      </c>
      <c r="F54" s="79" t="s">
        <v>118</v>
      </c>
      <c r="G54" s="80" t="s">
        <v>11</v>
      </c>
      <c r="H54" s="80">
        <v>27</v>
      </c>
      <c r="I54" s="80">
        <v>1.63</v>
      </c>
      <c r="J54" s="80" t="s">
        <v>36</v>
      </c>
      <c r="K54" s="80" t="s">
        <v>37</v>
      </c>
      <c r="L54" s="80" t="s">
        <v>42</v>
      </c>
      <c r="M54" s="82" t="s">
        <v>30</v>
      </c>
    </row>
    <row r="55" spans="4:13" ht="15.75" thickBot="1" x14ac:dyDescent="0.3">
      <c r="D55" s="85">
        <v>50</v>
      </c>
      <c r="E55" s="86" t="s">
        <v>119</v>
      </c>
      <c r="F55" s="86" t="s">
        <v>24</v>
      </c>
      <c r="G55" s="87" t="s">
        <v>11</v>
      </c>
      <c r="H55" s="87">
        <v>45</v>
      </c>
      <c r="I55" s="87">
        <v>1.54</v>
      </c>
      <c r="J55" s="87" t="s">
        <v>36</v>
      </c>
      <c r="K55" s="87" t="s">
        <v>20</v>
      </c>
      <c r="L55" s="87" t="s">
        <v>54</v>
      </c>
      <c r="M55" s="88" t="s">
        <v>22</v>
      </c>
    </row>
    <row r="56" spans="4:13" s="1" customFormat="1" x14ac:dyDescent="0.25">
      <c r="D56" s="25"/>
      <c r="E56" s="44"/>
      <c r="F56" s="44"/>
      <c r="G56" s="25"/>
      <c r="H56" s="25"/>
      <c r="I56" s="25"/>
      <c r="J56" s="25"/>
      <c r="K56" s="25"/>
      <c r="L56" s="25"/>
      <c r="M56" s="25"/>
    </row>
    <row r="57" spans="4:13" s="1" customFormat="1" x14ac:dyDescent="0.25">
      <c r="D57" s="25"/>
      <c r="E57" s="44"/>
      <c r="F57" s="44"/>
      <c r="G57" s="25"/>
      <c r="H57" s="25"/>
      <c r="I57" s="25"/>
      <c r="J57" s="25"/>
      <c r="K57" s="25"/>
      <c r="L57" s="25"/>
      <c r="M57" s="25"/>
    </row>
    <row r="58" spans="4:13" s="1" customFormat="1" x14ac:dyDescent="0.25">
      <c r="D58" s="25"/>
      <c r="E58" s="44"/>
      <c r="F58" s="44"/>
      <c r="G58" s="25"/>
      <c r="H58" s="25"/>
      <c r="I58" s="25"/>
      <c r="J58" s="25"/>
      <c r="K58" s="25"/>
      <c r="L58" s="25"/>
      <c r="M58" s="25"/>
    </row>
    <row r="59" spans="4:13" s="1" customFormat="1" x14ac:dyDescent="0.25">
      <c r="D59" s="25"/>
      <c r="E59" s="44"/>
      <c r="F59" s="44"/>
      <c r="G59" s="25"/>
      <c r="H59" s="25"/>
      <c r="I59" s="25"/>
      <c r="J59" s="25"/>
      <c r="K59" s="25"/>
      <c r="L59" s="25"/>
      <c r="M59" s="25"/>
    </row>
    <row r="60" spans="4:13" s="1" customFormat="1" x14ac:dyDescent="0.25">
      <c r="D60" s="25"/>
      <c r="E60" s="44"/>
      <c r="F60" s="44"/>
      <c r="G60" s="25"/>
      <c r="H60" s="25"/>
      <c r="I60" s="25"/>
      <c r="J60" s="25"/>
      <c r="K60" s="25"/>
      <c r="L60" s="25"/>
      <c r="M60" s="25"/>
    </row>
    <row r="61" spans="4:13" s="1" customFormat="1" x14ac:dyDescent="0.25">
      <c r="D61" s="25"/>
      <c r="E61" s="44"/>
      <c r="F61" s="44"/>
      <c r="G61" s="25"/>
      <c r="H61" s="25"/>
      <c r="I61" s="25"/>
      <c r="J61" s="25"/>
      <c r="K61" s="25"/>
      <c r="L61" s="25"/>
      <c r="M61" s="25"/>
    </row>
    <row r="62" spans="4:13" s="1" customFormat="1" x14ac:dyDescent="0.25">
      <c r="D62" s="25"/>
      <c r="E62" s="44"/>
      <c r="F62" s="44"/>
      <c r="G62" s="25"/>
      <c r="H62" s="25"/>
      <c r="I62" s="25"/>
      <c r="J62" s="25"/>
      <c r="K62" s="25"/>
      <c r="L62" s="25"/>
      <c r="M62" s="25"/>
    </row>
    <row r="63" spans="4:13" s="1" customFormat="1" x14ac:dyDescent="0.25">
      <c r="D63" s="25"/>
      <c r="E63" s="44"/>
      <c r="F63" s="44"/>
      <c r="G63" s="25"/>
      <c r="H63" s="25"/>
      <c r="I63" s="25"/>
      <c r="J63" s="25"/>
      <c r="K63" s="25"/>
      <c r="L63" s="25"/>
      <c r="M63" s="25"/>
    </row>
    <row r="64" spans="4:13" s="1" customFormat="1" x14ac:dyDescent="0.25">
      <c r="D64" s="25"/>
      <c r="E64" s="44"/>
      <c r="F64" s="44"/>
      <c r="G64" s="25"/>
      <c r="H64" s="25"/>
      <c r="I64" s="25"/>
      <c r="J64" s="25"/>
      <c r="K64" s="25"/>
      <c r="L64" s="25"/>
      <c r="M64" s="25"/>
    </row>
    <row r="65" spans="4:13" s="1" customFormat="1" x14ac:dyDescent="0.25">
      <c r="D65" s="25"/>
      <c r="E65" s="44"/>
      <c r="F65" s="44"/>
      <c r="G65" s="25"/>
      <c r="H65" s="25"/>
      <c r="I65" s="25"/>
      <c r="J65" s="25"/>
      <c r="K65" s="25"/>
      <c r="L65" s="25"/>
      <c r="M65" s="25"/>
    </row>
    <row r="66" spans="4:13" s="1" customFormat="1" x14ac:dyDescent="0.25">
      <c r="D66" s="25"/>
      <c r="E66" s="44"/>
      <c r="F66" s="44"/>
      <c r="G66" s="25"/>
      <c r="H66" s="25"/>
      <c r="I66" s="25"/>
      <c r="J66" s="25"/>
      <c r="K66" s="25"/>
      <c r="L66" s="25"/>
      <c r="M66" s="25"/>
    </row>
    <row r="67" spans="4:13" s="1" customFormat="1" x14ac:dyDescent="0.25">
      <c r="D67" s="25"/>
      <c r="E67" s="44"/>
      <c r="F67" s="44"/>
      <c r="G67" s="25"/>
      <c r="H67" s="25"/>
      <c r="I67" s="25"/>
      <c r="J67" s="25"/>
      <c r="K67" s="25"/>
      <c r="L67" s="25"/>
      <c r="M67" s="25"/>
    </row>
    <row r="68" spans="4:13" s="1" customFormat="1" x14ac:dyDescent="0.25">
      <c r="D68" s="25"/>
      <c r="E68" s="44"/>
      <c r="F68" s="44"/>
      <c r="G68" s="25"/>
      <c r="H68" s="25"/>
      <c r="I68" s="25"/>
      <c r="J68" s="25"/>
      <c r="K68" s="25"/>
      <c r="L68" s="25"/>
      <c r="M68" s="25"/>
    </row>
    <row r="69" spans="4:13" s="1" customFormat="1" x14ac:dyDescent="0.25">
      <c r="D69" s="25"/>
      <c r="E69" s="44"/>
      <c r="F69" s="44"/>
      <c r="G69" s="25"/>
      <c r="H69" s="25"/>
      <c r="I69" s="25"/>
      <c r="J69" s="25"/>
      <c r="K69" s="25"/>
      <c r="L69" s="25"/>
      <c r="M69" s="25"/>
    </row>
    <row r="70" spans="4:13" s="1" customFormat="1" x14ac:dyDescent="0.25">
      <c r="D70" s="25"/>
      <c r="E70" s="44"/>
      <c r="F70" s="44"/>
      <c r="G70" s="25"/>
      <c r="H70" s="25"/>
      <c r="I70" s="25"/>
      <c r="J70" s="25"/>
      <c r="K70" s="25"/>
      <c r="L70" s="25"/>
      <c r="M70" s="25"/>
    </row>
    <row r="71" spans="4:13" s="1" customFormat="1" x14ac:dyDescent="0.25">
      <c r="D71" s="25"/>
      <c r="E71" s="44"/>
      <c r="F71" s="44"/>
      <c r="G71" s="25"/>
      <c r="H71" s="25"/>
      <c r="I71" s="25"/>
      <c r="J71" s="25"/>
      <c r="K71" s="25"/>
      <c r="L71" s="25"/>
      <c r="M71" s="25"/>
    </row>
    <row r="72" spans="4:13" s="1" customFormat="1" x14ac:dyDescent="0.25">
      <c r="D72" s="25"/>
      <c r="E72" s="44"/>
      <c r="F72" s="44"/>
      <c r="G72" s="25"/>
      <c r="H72" s="25"/>
      <c r="I72" s="25"/>
      <c r="J72" s="25"/>
      <c r="K72" s="25"/>
      <c r="L72" s="25"/>
      <c r="M72" s="25"/>
    </row>
    <row r="73" spans="4:13" s="1" customFormat="1" x14ac:dyDescent="0.25">
      <c r="D73" s="25"/>
      <c r="E73" s="44"/>
      <c r="F73" s="44"/>
      <c r="G73" s="25"/>
      <c r="H73" s="25"/>
      <c r="I73" s="25"/>
      <c r="J73" s="25"/>
      <c r="K73" s="25"/>
      <c r="L73" s="25"/>
      <c r="M73" s="25"/>
    </row>
    <row r="74" spans="4:13" s="1" customFormat="1" x14ac:dyDescent="0.25">
      <c r="D74" s="25"/>
      <c r="E74" s="44"/>
      <c r="F74" s="44"/>
      <c r="G74" s="25"/>
      <c r="H74" s="25"/>
      <c r="I74" s="25"/>
      <c r="J74" s="25"/>
      <c r="K74" s="25"/>
      <c r="L74" s="25"/>
      <c r="M74" s="25"/>
    </row>
    <row r="75" spans="4:13" s="1" customFormat="1" x14ac:dyDescent="0.25">
      <c r="D75" s="25"/>
      <c r="E75" s="44"/>
      <c r="F75" s="44"/>
      <c r="G75" s="25"/>
      <c r="H75" s="25"/>
      <c r="I75" s="25"/>
      <c r="J75" s="25"/>
      <c r="K75" s="25"/>
      <c r="L75" s="25"/>
      <c r="M75" s="25"/>
    </row>
    <row r="76" spans="4:13" s="1" customFormat="1" x14ac:dyDescent="0.25">
      <c r="D76" s="25"/>
      <c r="E76" s="44"/>
      <c r="F76" s="44"/>
      <c r="G76" s="25"/>
      <c r="H76" s="25"/>
      <c r="I76" s="25"/>
      <c r="J76" s="25"/>
      <c r="K76" s="25"/>
      <c r="L76" s="25"/>
      <c r="M76" s="25"/>
    </row>
    <row r="77" spans="4:13" s="1" customFormat="1" x14ac:dyDescent="0.25">
      <c r="D77" s="25"/>
      <c r="E77" s="44"/>
      <c r="F77" s="44"/>
      <c r="G77" s="25"/>
      <c r="H77" s="25"/>
      <c r="I77" s="25"/>
      <c r="J77" s="25"/>
      <c r="K77" s="25"/>
      <c r="L77" s="25"/>
      <c r="M77" s="25"/>
    </row>
    <row r="78" spans="4:13" s="1" customFormat="1" x14ac:dyDescent="0.25">
      <c r="D78" s="25"/>
      <c r="E78" s="44"/>
      <c r="F78" s="44"/>
      <c r="G78" s="25"/>
      <c r="H78" s="25"/>
      <c r="I78" s="25"/>
      <c r="J78" s="25"/>
      <c r="K78" s="25"/>
      <c r="L78" s="25"/>
      <c r="M78" s="25"/>
    </row>
    <row r="79" spans="4:13" s="1" customFormat="1" x14ac:dyDescent="0.25">
      <c r="D79" s="25"/>
      <c r="E79" s="44"/>
      <c r="F79" s="44"/>
      <c r="G79" s="25"/>
      <c r="H79" s="25"/>
      <c r="I79" s="25"/>
      <c r="J79" s="25"/>
      <c r="K79" s="25"/>
      <c r="L79" s="25"/>
      <c r="M79" s="25"/>
    </row>
    <row r="80" spans="4:13" s="1" customFormat="1" x14ac:dyDescent="0.25">
      <c r="D80" s="25"/>
      <c r="E80" s="44"/>
      <c r="F80" s="44"/>
      <c r="G80" s="25"/>
      <c r="H80" s="25"/>
      <c r="I80" s="25"/>
      <c r="J80" s="25"/>
      <c r="K80" s="25"/>
      <c r="L80" s="25"/>
      <c r="M80" s="25"/>
    </row>
    <row r="81" spans="4:13" s="1" customFormat="1" x14ac:dyDescent="0.25">
      <c r="D81" s="25"/>
      <c r="E81" s="44"/>
      <c r="F81" s="44"/>
      <c r="G81" s="25"/>
      <c r="H81" s="25"/>
      <c r="I81" s="25"/>
      <c r="J81" s="25"/>
      <c r="K81" s="25"/>
      <c r="L81" s="25"/>
      <c r="M81" s="25"/>
    </row>
    <row r="82" spans="4:13" s="1" customFormat="1" x14ac:dyDescent="0.25">
      <c r="D82" s="25"/>
      <c r="E82" s="44"/>
      <c r="F82" s="44"/>
      <c r="G82" s="25"/>
      <c r="H82" s="25"/>
      <c r="I82" s="25"/>
      <c r="J82" s="25"/>
      <c r="K82" s="25"/>
      <c r="L82" s="25"/>
      <c r="M82" s="25"/>
    </row>
    <row r="83" spans="4:13" s="1" customFormat="1" x14ac:dyDescent="0.25">
      <c r="D83" s="25"/>
      <c r="E83" s="44"/>
      <c r="F83" s="44"/>
      <c r="G83" s="25"/>
      <c r="H83" s="25"/>
      <c r="I83" s="25"/>
      <c r="J83" s="25"/>
      <c r="K83" s="25"/>
      <c r="L83" s="25"/>
      <c r="M83" s="25"/>
    </row>
    <row r="84" spans="4:13" s="1" customFormat="1" x14ac:dyDescent="0.25">
      <c r="D84" s="25"/>
      <c r="E84" s="44"/>
      <c r="F84" s="44"/>
      <c r="G84" s="25"/>
      <c r="H84" s="25"/>
      <c r="I84" s="25"/>
      <c r="J84" s="25"/>
      <c r="K84" s="25"/>
      <c r="L84" s="25"/>
      <c r="M84" s="25"/>
    </row>
    <row r="85" spans="4:13" s="1" customFormat="1" x14ac:dyDescent="0.25">
      <c r="D85" s="25"/>
      <c r="E85" s="44"/>
      <c r="F85" s="44"/>
      <c r="G85" s="25"/>
      <c r="H85" s="25"/>
      <c r="I85" s="25"/>
      <c r="J85" s="25"/>
      <c r="K85" s="25"/>
      <c r="L85" s="25"/>
      <c r="M85" s="25"/>
    </row>
    <row r="86" spans="4:13" s="1" customFormat="1" x14ac:dyDescent="0.25">
      <c r="D86" s="25"/>
      <c r="E86" s="44"/>
      <c r="F86" s="44"/>
      <c r="G86" s="25"/>
      <c r="H86" s="25"/>
      <c r="I86" s="25"/>
      <c r="J86" s="25"/>
      <c r="K86" s="25"/>
      <c r="L86" s="25"/>
      <c r="M86" s="25"/>
    </row>
    <row r="87" spans="4:13" s="1" customFormat="1" x14ac:dyDescent="0.25">
      <c r="D87" s="25"/>
      <c r="E87" s="44"/>
      <c r="F87" s="44"/>
      <c r="G87" s="25"/>
      <c r="H87" s="25"/>
      <c r="I87" s="25"/>
      <c r="J87" s="25"/>
      <c r="K87" s="25"/>
      <c r="L87" s="25"/>
      <c r="M87" s="25"/>
    </row>
    <row r="88" spans="4:13" s="1" customFormat="1" x14ac:dyDescent="0.25">
      <c r="D88" s="25"/>
      <c r="E88" s="44"/>
      <c r="F88" s="44"/>
      <c r="G88" s="25"/>
      <c r="H88" s="25"/>
      <c r="I88" s="25"/>
      <c r="J88" s="25"/>
      <c r="K88" s="25"/>
      <c r="L88" s="25"/>
      <c r="M88" s="25"/>
    </row>
  </sheetData>
  <sheetProtection selectLockedCells="1"/>
  <autoFilter ref="E5:M55" xr:uid="{00000000-0009-0000-0000-000005000000}"/>
  <mergeCells count="1">
    <mergeCell ref="D3:M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7"/>
  <sheetViews>
    <sheetView workbookViewId="0">
      <selection activeCell="B40" sqref="B40"/>
    </sheetView>
  </sheetViews>
  <sheetFormatPr defaultRowHeight="15" x14ac:dyDescent="0.25"/>
  <cols>
    <col min="1" max="1" width="4.85546875" style="1" customWidth="1"/>
    <col min="2" max="2" width="111.140625" style="1" customWidth="1"/>
    <col min="3" max="3" width="9.140625" style="1"/>
    <col min="4" max="4" width="46.5703125" style="1" customWidth="1"/>
    <col min="5" max="16384" width="9.140625" style="1"/>
  </cols>
  <sheetData>
    <row r="1" spans="2:9" ht="15.75" thickBot="1" x14ac:dyDescent="0.3"/>
    <row r="2" spans="2:9" ht="15" customHeight="1" x14ac:dyDescent="0.25">
      <c r="B2" s="2" t="s">
        <v>147</v>
      </c>
      <c r="D2" s="106" t="s">
        <v>143</v>
      </c>
      <c r="E2" s="11"/>
      <c r="F2" s="11"/>
      <c r="G2" s="11"/>
      <c r="H2" s="11"/>
      <c r="I2" s="11"/>
    </row>
    <row r="3" spans="2:9" ht="15.75" customHeight="1" thickBot="1" x14ac:dyDescent="0.3">
      <c r="B3" s="3" t="s">
        <v>120</v>
      </c>
      <c r="D3" s="107"/>
      <c r="E3" s="11"/>
      <c r="F3" s="11"/>
      <c r="G3" s="11"/>
      <c r="H3" s="11"/>
      <c r="I3" s="11"/>
    </row>
    <row r="4" spans="2:9" x14ac:dyDescent="0.25">
      <c r="B4" s="4"/>
      <c r="D4" s="16" t="s">
        <v>145</v>
      </c>
    </row>
    <row r="5" spans="2:9" x14ac:dyDescent="0.25">
      <c r="B5" s="7" t="s">
        <v>121</v>
      </c>
      <c r="D5" s="67"/>
    </row>
    <row r="6" spans="2:9" x14ac:dyDescent="0.25">
      <c r="B6" s="8" t="s">
        <v>122</v>
      </c>
      <c r="D6" s="67"/>
    </row>
    <row r="7" spans="2:9" x14ac:dyDescent="0.25">
      <c r="B7" s="9"/>
      <c r="D7" s="67"/>
    </row>
    <row r="8" spans="2:9" x14ac:dyDescent="0.25">
      <c r="B8" s="7" t="s">
        <v>123</v>
      </c>
      <c r="D8" s="67"/>
    </row>
    <row r="9" spans="2:9" x14ac:dyDescent="0.25">
      <c r="B9" s="8" t="s">
        <v>124</v>
      </c>
      <c r="D9" s="67"/>
    </row>
    <row r="10" spans="2:9" x14ac:dyDescent="0.25">
      <c r="B10" s="9"/>
      <c r="D10" s="67"/>
    </row>
    <row r="11" spans="2:9" x14ac:dyDescent="0.25">
      <c r="B11" s="7" t="s">
        <v>125</v>
      </c>
      <c r="D11" s="67"/>
    </row>
    <row r="12" spans="2:9" x14ac:dyDescent="0.25">
      <c r="B12" s="8" t="s">
        <v>126</v>
      </c>
      <c r="D12" s="67"/>
    </row>
    <row r="13" spans="2:9" ht="15.75" thickBot="1" x14ac:dyDescent="0.3">
      <c r="B13" s="9"/>
      <c r="D13" s="68"/>
    </row>
    <row r="14" spans="2:9" ht="19.5" thickBot="1" x14ac:dyDescent="0.3">
      <c r="B14" s="7" t="s">
        <v>127</v>
      </c>
      <c r="D14" s="15" t="s">
        <v>144</v>
      </c>
    </row>
    <row r="15" spans="2:9" ht="30" x14ac:dyDescent="0.25">
      <c r="B15" s="8" t="s">
        <v>128</v>
      </c>
      <c r="D15" s="17" t="s">
        <v>167</v>
      </c>
    </row>
    <row r="16" spans="2:9" ht="15.75" thickBot="1" x14ac:dyDescent="0.3">
      <c r="B16" s="9"/>
      <c r="D16" s="13"/>
    </row>
    <row r="17" spans="2:4" x14ac:dyDescent="0.25">
      <c r="B17" s="7" t="s">
        <v>125</v>
      </c>
      <c r="D17" s="108"/>
    </row>
    <row r="18" spans="2:4" x14ac:dyDescent="0.25">
      <c r="B18" s="8" t="s">
        <v>129</v>
      </c>
      <c r="D18" s="109"/>
    </row>
    <row r="19" spans="2:4" ht="15.75" thickBot="1" x14ac:dyDescent="0.3">
      <c r="B19" s="9"/>
      <c r="D19" s="110"/>
    </row>
    <row r="20" spans="2:4" x14ac:dyDescent="0.25">
      <c r="B20" s="7" t="s">
        <v>130</v>
      </c>
      <c r="D20" s="111" t="s">
        <v>146</v>
      </c>
    </row>
    <row r="21" spans="2:4" ht="26.25" thickBot="1" x14ac:dyDescent="0.3">
      <c r="B21" s="8" t="s">
        <v>131</v>
      </c>
      <c r="D21" s="112"/>
    </row>
    <row r="22" spans="2:4" x14ac:dyDescent="0.25">
      <c r="B22" s="9"/>
      <c r="D22" s="113"/>
    </row>
    <row r="23" spans="2:4" x14ac:dyDescent="0.25">
      <c r="B23" s="7" t="s">
        <v>125</v>
      </c>
      <c r="D23" s="113"/>
    </row>
    <row r="24" spans="2:4" x14ac:dyDescent="0.25">
      <c r="B24" s="8" t="s">
        <v>132</v>
      </c>
      <c r="D24" s="113"/>
    </row>
    <row r="25" spans="2:4" x14ac:dyDescent="0.25">
      <c r="B25" s="9"/>
      <c r="D25" s="113"/>
    </row>
    <row r="26" spans="2:4" x14ac:dyDescent="0.25">
      <c r="B26" s="7" t="s">
        <v>133</v>
      </c>
      <c r="D26" s="113"/>
    </row>
    <row r="27" spans="2:4" ht="26.25" thickBot="1" x14ac:dyDescent="0.3">
      <c r="B27" s="18" t="s">
        <v>134</v>
      </c>
      <c r="D27" s="114"/>
    </row>
  </sheetData>
  <sheetProtection selectLockedCells="1"/>
  <mergeCells count="4">
    <mergeCell ref="D2:D3"/>
    <mergeCell ref="D17:D19"/>
    <mergeCell ref="D20:D21"/>
    <mergeCell ref="D22:D2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27"/>
  <sheetViews>
    <sheetView workbookViewId="0">
      <selection activeCell="D5" sqref="D5"/>
    </sheetView>
  </sheetViews>
  <sheetFormatPr defaultRowHeight="15" x14ac:dyDescent="0.25"/>
  <cols>
    <col min="1" max="1" width="4" style="1" customWidth="1"/>
    <col min="2" max="2" width="111.140625" style="1" customWidth="1"/>
    <col min="3" max="3" width="9.140625" style="1"/>
    <col min="4" max="4" width="46.5703125" style="1" customWidth="1"/>
    <col min="5" max="16384" width="9.140625" style="1"/>
  </cols>
  <sheetData>
    <row r="1" spans="2:9" ht="15.75" thickBot="1" x14ac:dyDescent="0.3"/>
    <row r="2" spans="2:9" ht="15" customHeight="1" x14ac:dyDescent="0.25">
      <c r="B2" s="115" t="s">
        <v>156</v>
      </c>
      <c r="D2" s="106" t="s">
        <v>143</v>
      </c>
      <c r="E2" s="11"/>
      <c r="F2" s="11"/>
      <c r="G2" s="11"/>
      <c r="H2" s="11"/>
      <c r="I2" s="11"/>
    </row>
    <row r="3" spans="2:9" ht="15.75" customHeight="1" thickBot="1" x14ac:dyDescent="0.3">
      <c r="B3" s="116"/>
      <c r="D3" s="107"/>
      <c r="E3" s="11"/>
      <c r="F3" s="11"/>
      <c r="G3" s="11"/>
      <c r="H3" s="11"/>
      <c r="I3" s="11"/>
    </row>
    <row r="4" spans="2:9" x14ac:dyDescent="0.25">
      <c r="B4" s="6"/>
      <c r="D4" s="16" t="s">
        <v>145</v>
      </c>
    </row>
    <row r="5" spans="2:9" x14ac:dyDescent="0.25">
      <c r="B5" s="7" t="s">
        <v>121</v>
      </c>
      <c r="D5" s="67"/>
    </row>
    <row r="6" spans="2:9" x14ac:dyDescent="0.25">
      <c r="B6" s="8" t="s">
        <v>135</v>
      </c>
      <c r="D6" s="67"/>
    </row>
    <row r="7" spans="2:9" x14ac:dyDescent="0.25">
      <c r="B7" s="9"/>
      <c r="D7" s="67"/>
    </row>
    <row r="8" spans="2:9" ht="25.5" x14ac:dyDescent="0.25">
      <c r="B8" s="10" t="s">
        <v>136</v>
      </c>
      <c r="D8" s="67"/>
    </row>
    <row r="9" spans="2:9" x14ac:dyDescent="0.25">
      <c r="B9" s="9"/>
      <c r="D9" s="67"/>
    </row>
    <row r="10" spans="2:9" x14ac:dyDescent="0.25">
      <c r="B10" s="7" t="s">
        <v>125</v>
      </c>
      <c r="D10" s="67"/>
    </row>
    <row r="11" spans="2:9" x14ac:dyDescent="0.25">
      <c r="B11" s="8" t="s">
        <v>137</v>
      </c>
      <c r="D11" s="67"/>
    </row>
    <row r="12" spans="2:9" x14ac:dyDescent="0.25">
      <c r="B12" s="9"/>
      <c r="D12" s="67"/>
    </row>
    <row r="13" spans="2:9" ht="15.75" thickBot="1" x14ac:dyDescent="0.3">
      <c r="B13" s="7" t="s">
        <v>138</v>
      </c>
      <c r="D13" s="68"/>
    </row>
    <row r="14" spans="2:9" ht="26.25" thickBot="1" x14ac:dyDescent="0.3">
      <c r="B14" s="8" t="s">
        <v>139</v>
      </c>
      <c r="D14" s="15" t="s">
        <v>144</v>
      </c>
    </row>
    <row r="15" spans="2:9" ht="30" x14ac:dyDescent="0.25">
      <c r="B15" s="9"/>
      <c r="D15" s="17" t="s">
        <v>167</v>
      </c>
    </row>
    <row r="16" spans="2:9" ht="15.75" thickBot="1" x14ac:dyDescent="0.3">
      <c r="B16" s="7" t="s">
        <v>133</v>
      </c>
      <c r="D16" s="13"/>
    </row>
    <row r="17" spans="2:4" x14ac:dyDescent="0.25">
      <c r="B17" s="8" t="s">
        <v>129</v>
      </c>
      <c r="D17" s="108"/>
    </row>
    <row r="18" spans="2:4" x14ac:dyDescent="0.25">
      <c r="B18" s="9"/>
      <c r="D18" s="109"/>
    </row>
    <row r="19" spans="2:4" ht="15.75" thickBot="1" x14ac:dyDescent="0.3">
      <c r="B19" s="7" t="s">
        <v>138</v>
      </c>
      <c r="D19" s="110"/>
    </row>
    <row r="20" spans="2:4" ht="30.75" customHeight="1" x14ac:dyDescent="0.25">
      <c r="B20" s="8" t="s">
        <v>140</v>
      </c>
      <c r="D20" s="111" t="s">
        <v>146</v>
      </c>
    </row>
    <row r="21" spans="2:4" ht="15.75" thickBot="1" x14ac:dyDescent="0.3">
      <c r="B21" s="9"/>
      <c r="D21" s="112"/>
    </row>
    <row r="22" spans="2:4" x14ac:dyDescent="0.25">
      <c r="B22" s="7" t="s">
        <v>125</v>
      </c>
      <c r="D22" s="113"/>
    </row>
    <row r="23" spans="2:4" x14ac:dyDescent="0.25">
      <c r="B23" s="8" t="s">
        <v>141</v>
      </c>
      <c r="D23" s="113"/>
    </row>
    <row r="24" spans="2:4" x14ac:dyDescent="0.25">
      <c r="B24" s="9"/>
      <c r="D24" s="113"/>
    </row>
    <row r="25" spans="2:4" x14ac:dyDescent="0.25">
      <c r="B25" s="7" t="s">
        <v>138</v>
      </c>
      <c r="D25" s="113"/>
    </row>
    <row r="26" spans="2:4" x14ac:dyDescent="0.25">
      <c r="B26" s="8" t="s">
        <v>142</v>
      </c>
      <c r="D26" s="113"/>
    </row>
    <row r="27" spans="2:4" ht="15.75" thickBot="1" x14ac:dyDescent="0.3">
      <c r="B27" s="5"/>
      <c r="D27" s="114"/>
    </row>
  </sheetData>
  <sheetProtection sheet="1" objects="1" scenarios="1" selectLockedCells="1"/>
  <mergeCells count="5">
    <mergeCell ref="D2:D3"/>
    <mergeCell ref="B2:B3"/>
    <mergeCell ref="D20:D21"/>
    <mergeCell ref="D17:D19"/>
    <mergeCell ref="D22:D2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7"/>
  <sheetViews>
    <sheetView topLeftCell="A7" workbookViewId="0">
      <selection activeCell="D22" sqref="D22:D27"/>
    </sheetView>
  </sheetViews>
  <sheetFormatPr defaultRowHeight="15" x14ac:dyDescent="0.25"/>
  <cols>
    <col min="1" max="1" width="3.5703125" style="1" customWidth="1"/>
    <col min="2" max="2" width="111.140625" style="1" customWidth="1"/>
    <col min="3" max="3" width="9.140625" style="1"/>
    <col min="4" max="4" width="46.5703125" style="1" customWidth="1"/>
    <col min="5" max="16384" width="9.140625" style="1"/>
  </cols>
  <sheetData>
    <row r="1" spans="2:9" ht="15.75" thickBot="1" x14ac:dyDescent="0.3"/>
    <row r="2" spans="2:9" ht="15" customHeight="1" x14ac:dyDescent="0.25">
      <c r="B2" s="117" t="s">
        <v>157</v>
      </c>
      <c r="D2" s="106" t="s">
        <v>143</v>
      </c>
      <c r="E2" s="11"/>
      <c r="F2" s="11"/>
      <c r="G2" s="11"/>
      <c r="H2" s="11"/>
      <c r="I2" s="11"/>
    </row>
    <row r="3" spans="2:9" ht="19.5" thickBot="1" x14ac:dyDescent="0.3">
      <c r="B3" s="118"/>
      <c r="D3" s="107"/>
      <c r="E3" s="11"/>
      <c r="F3" s="11"/>
      <c r="G3" s="11"/>
      <c r="H3" s="11"/>
      <c r="I3" s="11"/>
    </row>
    <row r="4" spans="2:9" x14ac:dyDescent="0.25">
      <c r="B4" s="12"/>
      <c r="D4" s="16" t="s">
        <v>145</v>
      </c>
    </row>
    <row r="5" spans="2:9" x14ac:dyDescent="0.25">
      <c r="B5" s="19" t="s">
        <v>121</v>
      </c>
      <c r="D5" s="67"/>
    </row>
    <row r="6" spans="2:9" x14ac:dyDescent="0.25">
      <c r="B6" s="20" t="s">
        <v>148</v>
      </c>
      <c r="D6" s="67"/>
    </row>
    <row r="7" spans="2:9" x14ac:dyDescent="0.25">
      <c r="B7" s="21"/>
      <c r="D7" s="67"/>
    </row>
    <row r="8" spans="2:9" x14ac:dyDescent="0.25">
      <c r="B8" s="19" t="s">
        <v>125</v>
      </c>
      <c r="D8" s="67"/>
    </row>
    <row r="9" spans="2:9" x14ac:dyDescent="0.25">
      <c r="B9" s="20" t="s">
        <v>149</v>
      </c>
      <c r="D9" s="67"/>
    </row>
    <row r="10" spans="2:9" x14ac:dyDescent="0.25">
      <c r="B10" s="21"/>
      <c r="D10" s="67"/>
    </row>
    <row r="11" spans="2:9" x14ac:dyDescent="0.25">
      <c r="B11" s="19" t="s">
        <v>150</v>
      </c>
      <c r="D11" s="67"/>
    </row>
    <row r="12" spans="2:9" ht="38.25" x14ac:dyDescent="0.25">
      <c r="B12" s="20" t="s">
        <v>151</v>
      </c>
      <c r="D12" s="67"/>
    </row>
    <row r="13" spans="2:9" ht="15.75" thickBot="1" x14ac:dyDescent="0.3">
      <c r="B13" s="21"/>
      <c r="D13" s="68"/>
    </row>
    <row r="14" spans="2:9" ht="19.5" thickBot="1" x14ac:dyDescent="0.3">
      <c r="B14" s="19" t="s">
        <v>125</v>
      </c>
      <c r="D14" s="15" t="s">
        <v>144</v>
      </c>
    </row>
    <row r="15" spans="2:9" ht="30" x14ac:dyDescent="0.25">
      <c r="B15" s="20" t="s">
        <v>152</v>
      </c>
      <c r="D15" s="17" t="s">
        <v>167</v>
      </c>
    </row>
    <row r="16" spans="2:9" ht="15.75" thickBot="1" x14ac:dyDescent="0.3">
      <c r="B16" s="21"/>
      <c r="D16" s="13"/>
    </row>
    <row r="17" spans="2:4" x14ac:dyDescent="0.25">
      <c r="B17" s="19" t="s">
        <v>150</v>
      </c>
      <c r="D17" s="108"/>
    </row>
    <row r="18" spans="2:4" x14ac:dyDescent="0.25">
      <c r="B18" s="20" t="s">
        <v>153</v>
      </c>
      <c r="D18" s="109"/>
    </row>
    <row r="19" spans="2:4" ht="15.75" thickBot="1" x14ac:dyDescent="0.3">
      <c r="B19" s="21"/>
      <c r="D19" s="110"/>
    </row>
    <row r="20" spans="2:4" x14ac:dyDescent="0.25">
      <c r="B20" s="19" t="s">
        <v>133</v>
      </c>
      <c r="D20" s="111" t="s">
        <v>146</v>
      </c>
    </row>
    <row r="21" spans="2:4" ht="15.75" thickBot="1" x14ac:dyDescent="0.3">
      <c r="B21" s="20" t="s">
        <v>154</v>
      </c>
      <c r="D21" s="112"/>
    </row>
    <row r="22" spans="2:4" x14ac:dyDescent="0.25">
      <c r="B22" s="21"/>
      <c r="D22" s="113"/>
    </row>
    <row r="23" spans="2:4" x14ac:dyDescent="0.25">
      <c r="B23" s="19" t="s">
        <v>150</v>
      </c>
      <c r="D23" s="113"/>
    </row>
    <row r="24" spans="2:4" x14ac:dyDescent="0.25">
      <c r="B24" s="20" t="s">
        <v>155</v>
      </c>
      <c r="D24" s="113"/>
    </row>
    <row r="25" spans="2:4" x14ac:dyDescent="0.25">
      <c r="B25" s="7"/>
      <c r="D25" s="113"/>
    </row>
    <row r="26" spans="2:4" x14ac:dyDescent="0.25">
      <c r="B26" s="8"/>
      <c r="D26" s="113"/>
    </row>
    <row r="27" spans="2:4" ht="15.75" thickBot="1" x14ac:dyDescent="0.3">
      <c r="B27" s="14"/>
      <c r="D27" s="114"/>
    </row>
  </sheetData>
  <sheetProtection sheet="1" objects="1" scenarios="1" selectLockedCells="1"/>
  <mergeCells count="5">
    <mergeCell ref="D2:D3"/>
    <mergeCell ref="B2:B3"/>
    <mergeCell ref="D17:D19"/>
    <mergeCell ref="D20:D21"/>
    <mergeCell ref="D22:D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Mystery</vt:lpstr>
      <vt:lpstr>Key Words Menu</vt:lpstr>
      <vt:lpstr>Test 1</vt:lpstr>
      <vt:lpstr>Test 2</vt:lpstr>
      <vt:lpstr>Suspects Table</vt:lpstr>
      <vt:lpstr>Suspects Table (2)</vt:lpstr>
      <vt:lpstr>Practice</vt:lpstr>
      <vt:lpstr>Case 1</vt:lpstr>
      <vt:lpstr>Case 2</vt:lpstr>
      <vt:lpstr>Case 3</vt:lpstr>
      <vt:lpstr>Case 4</vt:lpstr>
      <vt:lpstr>Case 5</vt:lpstr>
      <vt:lpstr>Table</vt:lpstr>
      <vt:lpstr>Record</vt:lpstr>
      <vt:lpstr>Field</vt:lpstr>
      <vt:lpstr>Lists</vt:lpstr>
      <vt:lpstr>Keywords</vt:lpstr>
      <vt:lpstr>T_F_list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Challenor</dc:creator>
  <cp:lastModifiedBy>Lance Challenor</cp:lastModifiedBy>
  <dcterms:created xsi:type="dcterms:W3CDTF">2012-05-22T10:50:57Z</dcterms:created>
  <dcterms:modified xsi:type="dcterms:W3CDTF">2024-03-19T08:10:54Z</dcterms:modified>
</cp:coreProperties>
</file>